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385" windowHeight="7935" firstSheet="1" activeTab="2"/>
  </bookViews>
  <sheets>
    <sheet name="Buget Plan de afaceri_106932" sheetId="4" r:id="rId1"/>
    <sheet name="Model - Buget Plan de afaceri" sheetId="2" r:id="rId2"/>
    <sheet name="Buget Plan de afaceri final" sheetId="6" r:id="rId3"/>
    <sheet name="Cheltuieli Eligibile" sheetId="3" r:id="rId4"/>
    <sheet name="Plafon Salarii" sheetId="5" r:id="rId5"/>
  </sheets>
  <calcPr calcId="144525"/>
</workbook>
</file>

<file path=xl/calcChain.xml><?xml version="1.0" encoding="utf-8"?>
<calcChain xmlns="http://schemas.openxmlformats.org/spreadsheetml/2006/main">
  <c r="C28" i="5" l="1"/>
  <c r="B28" i="5"/>
  <c r="D22" i="5"/>
  <c r="C22" i="5"/>
  <c r="B22" i="5"/>
  <c r="D15" i="5"/>
  <c r="C15" i="5"/>
  <c r="B15" i="5"/>
  <c r="D8" i="5"/>
  <c r="C8" i="5"/>
  <c r="B8" i="5"/>
  <c r="E35" i="6"/>
  <c r="W33" i="6"/>
  <c r="V33" i="6"/>
  <c r="U33" i="6"/>
  <c r="T33" i="6"/>
  <c r="S33" i="6"/>
  <c r="R33" i="6"/>
  <c r="Q33" i="6"/>
  <c r="P33" i="6"/>
  <c r="O33" i="6"/>
  <c r="N33" i="6"/>
  <c r="M33" i="6"/>
  <c r="L33" i="6"/>
  <c r="K33" i="6"/>
  <c r="J33" i="6"/>
  <c r="W32" i="6"/>
  <c r="V32" i="6"/>
  <c r="U32" i="6"/>
  <c r="T32" i="6"/>
  <c r="S32" i="6"/>
  <c r="R32" i="6"/>
  <c r="Q32" i="6"/>
  <c r="P32" i="6"/>
  <c r="O32" i="6"/>
  <c r="N32" i="6"/>
  <c r="M32" i="6"/>
  <c r="L32" i="6"/>
  <c r="K32" i="6"/>
  <c r="J32" i="6"/>
  <c r="K31" i="6"/>
  <c r="J31" i="6"/>
  <c r="K30" i="6"/>
  <c r="J30" i="6"/>
  <c r="K29" i="6"/>
  <c r="J29" i="6"/>
  <c r="K28" i="6"/>
  <c r="J28" i="6"/>
  <c r="K27" i="6"/>
  <c r="J27" i="6"/>
  <c r="K26" i="6"/>
  <c r="J26" i="6"/>
  <c r="K25" i="6"/>
  <c r="J25" i="6"/>
  <c r="K24" i="6"/>
  <c r="J24" i="6"/>
  <c r="I24" i="6"/>
  <c r="W23" i="6"/>
  <c r="K23" i="6"/>
  <c r="J23" i="6"/>
  <c r="I23" i="6"/>
  <c r="W22" i="6"/>
  <c r="K22" i="6"/>
  <c r="J22" i="6"/>
  <c r="I22" i="6"/>
  <c r="W20" i="6"/>
  <c r="V20" i="6"/>
  <c r="U20" i="6"/>
  <c r="T20" i="6"/>
  <c r="S20" i="6"/>
  <c r="R20" i="6"/>
  <c r="Q20" i="6"/>
  <c r="P20" i="6"/>
  <c r="O20" i="6"/>
  <c r="N20" i="6"/>
  <c r="M20" i="6"/>
  <c r="L20" i="6"/>
  <c r="K20" i="6"/>
  <c r="J20" i="6"/>
  <c r="K19" i="6"/>
  <c r="J19" i="6"/>
  <c r="K18" i="6"/>
  <c r="J18" i="6"/>
  <c r="K17" i="6"/>
  <c r="J17" i="6"/>
  <c r="K16" i="6"/>
  <c r="J16" i="6"/>
  <c r="W15" i="6"/>
  <c r="V15" i="6"/>
  <c r="U15" i="6"/>
  <c r="T15" i="6"/>
  <c r="S15" i="6"/>
  <c r="R15" i="6"/>
  <c r="Q15" i="6"/>
  <c r="P15" i="6"/>
  <c r="O15" i="6"/>
  <c r="N15" i="6"/>
  <c r="K15" i="6"/>
  <c r="J15" i="6"/>
  <c r="I15" i="6"/>
  <c r="W14" i="6"/>
  <c r="V14" i="6"/>
  <c r="U14" i="6"/>
  <c r="T14" i="6"/>
  <c r="S14" i="6"/>
  <c r="R14" i="6"/>
  <c r="Q14" i="6"/>
  <c r="P14" i="6"/>
  <c r="O14" i="6"/>
  <c r="N14" i="6"/>
  <c r="M14" i="6"/>
  <c r="L14" i="6"/>
  <c r="K14" i="6"/>
  <c r="J14" i="6"/>
  <c r="W13" i="6"/>
  <c r="V13" i="6"/>
  <c r="U13" i="6"/>
  <c r="T13" i="6"/>
  <c r="S13" i="6"/>
  <c r="R13" i="6"/>
  <c r="Q13" i="6"/>
  <c r="P13" i="6"/>
  <c r="O13" i="6"/>
  <c r="N13" i="6"/>
  <c r="M13" i="6"/>
  <c r="L13" i="6"/>
  <c r="K13" i="6"/>
  <c r="J13" i="6"/>
  <c r="I13" i="6"/>
  <c r="W12" i="6"/>
  <c r="V12" i="6"/>
  <c r="U12" i="6"/>
  <c r="T12" i="6"/>
  <c r="S12" i="6"/>
  <c r="R12" i="6"/>
  <c r="Q12" i="6"/>
  <c r="P12" i="6"/>
  <c r="O12" i="6"/>
  <c r="N12" i="6"/>
  <c r="M12" i="6"/>
  <c r="L12" i="6"/>
  <c r="K12" i="6"/>
  <c r="J12" i="6"/>
  <c r="I12" i="6"/>
  <c r="W11" i="6"/>
  <c r="V11" i="6"/>
  <c r="U11" i="6"/>
  <c r="T11" i="6"/>
  <c r="S11" i="6"/>
  <c r="R11" i="6"/>
  <c r="Q11" i="6"/>
  <c r="P11" i="6"/>
  <c r="O11" i="6"/>
  <c r="N11" i="6"/>
  <c r="M11" i="6"/>
  <c r="L11" i="6"/>
  <c r="K11" i="6"/>
  <c r="J11" i="6"/>
  <c r="W10" i="6"/>
  <c r="V10" i="6"/>
  <c r="U10" i="6"/>
  <c r="T10" i="6"/>
  <c r="S10" i="6"/>
  <c r="R10" i="6"/>
  <c r="Q10" i="6"/>
  <c r="P10" i="6"/>
  <c r="O10" i="6"/>
  <c r="N10" i="6"/>
  <c r="M10" i="6"/>
  <c r="L10" i="6"/>
  <c r="K10" i="6"/>
  <c r="J10" i="6"/>
  <c r="I10" i="6"/>
  <c r="W9" i="6"/>
  <c r="V9" i="6"/>
  <c r="U9" i="6"/>
  <c r="T9" i="6"/>
  <c r="S9" i="6"/>
  <c r="R9" i="6"/>
  <c r="Q9" i="6"/>
  <c r="P9" i="6"/>
  <c r="O9" i="6"/>
  <c r="N9" i="6"/>
  <c r="M9" i="6"/>
  <c r="L9" i="6"/>
  <c r="K9" i="6"/>
  <c r="J9" i="6"/>
  <c r="L8" i="6"/>
  <c r="K8" i="6"/>
  <c r="J8" i="6"/>
  <c r="I8" i="6"/>
  <c r="W7" i="6"/>
  <c r="V7" i="6"/>
  <c r="U7" i="6"/>
  <c r="T7" i="6"/>
  <c r="S7" i="6"/>
  <c r="R7" i="6"/>
  <c r="Q7" i="6"/>
  <c r="P7" i="6"/>
  <c r="O7" i="6"/>
  <c r="N7" i="6"/>
  <c r="M7" i="6"/>
  <c r="L7" i="6"/>
  <c r="K7" i="6"/>
  <c r="J7" i="6"/>
  <c r="W6" i="6"/>
  <c r="V6" i="6"/>
  <c r="U6" i="6"/>
  <c r="T6" i="6"/>
  <c r="S6" i="6"/>
  <c r="R6" i="6"/>
  <c r="Q6" i="6"/>
  <c r="P6" i="6"/>
  <c r="O6" i="6"/>
  <c r="N6" i="6"/>
  <c r="M6" i="6"/>
  <c r="L6" i="6"/>
  <c r="K6" i="6"/>
  <c r="J6" i="6"/>
  <c r="W5" i="6"/>
  <c r="V5" i="6"/>
  <c r="U5" i="6"/>
  <c r="T5" i="6"/>
  <c r="S5" i="6"/>
  <c r="R5" i="6"/>
  <c r="Q5" i="6"/>
  <c r="P5" i="6"/>
  <c r="O5" i="6"/>
  <c r="N5" i="6"/>
  <c r="M5" i="6"/>
  <c r="L5" i="6"/>
  <c r="K5" i="6"/>
  <c r="J5" i="6"/>
  <c r="W4" i="6"/>
  <c r="V4" i="6"/>
  <c r="U4" i="6"/>
  <c r="T4" i="6"/>
  <c r="S4" i="6"/>
  <c r="R4" i="6"/>
  <c r="Q4" i="6"/>
  <c r="P4" i="6"/>
  <c r="O4" i="6"/>
  <c r="N4" i="6"/>
  <c r="M4" i="6"/>
  <c r="L4" i="6"/>
  <c r="K4" i="6"/>
  <c r="J4" i="6"/>
  <c r="E34" i="2"/>
  <c r="W32" i="2"/>
  <c r="V32" i="2"/>
  <c r="U32" i="2"/>
  <c r="T32" i="2"/>
  <c r="S32" i="2"/>
  <c r="R32" i="2"/>
  <c r="Q32" i="2"/>
  <c r="P32" i="2"/>
  <c r="O32" i="2"/>
  <c r="N32" i="2"/>
  <c r="M32" i="2"/>
  <c r="L32" i="2"/>
  <c r="K32" i="2"/>
  <c r="J32" i="2"/>
  <c r="W31" i="2"/>
  <c r="V31" i="2"/>
  <c r="U31" i="2"/>
  <c r="T31" i="2"/>
  <c r="S31" i="2"/>
  <c r="R31" i="2"/>
  <c r="Q31" i="2"/>
  <c r="P31" i="2"/>
  <c r="O31" i="2"/>
  <c r="N31" i="2"/>
  <c r="M31" i="2"/>
  <c r="L31" i="2"/>
  <c r="K31" i="2"/>
  <c r="J31" i="2"/>
  <c r="K30" i="2"/>
  <c r="J30" i="2"/>
  <c r="K29" i="2"/>
  <c r="J29" i="2"/>
  <c r="K28" i="2"/>
  <c r="J28" i="2"/>
  <c r="K27" i="2"/>
  <c r="J27" i="2"/>
  <c r="K26" i="2"/>
  <c r="J26" i="2"/>
  <c r="K25" i="2"/>
  <c r="J25" i="2"/>
  <c r="K24" i="2"/>
  <c r="J24" i="2"/>
  <c r="K23" i="2"/>
  <c r="J23" i="2"/>
  <c r="W22" i="2"/>
  <c r="K22" i="2"/>
  <c r="J22" i="2"/>
  <c r="I22" i="2"/>
  <c r="W21" i="2"/>
  <c r="K21" i="2"/>
  <c r="J21" i="2"/>
  <c r="I21" i="2"/>
  <c r="W19" i="2"/>
  <c r="V19" i="2"/>
  <c r="U19" i="2"/>
  <c r="T19" i="2"/>
  <c r="S19" i="2"/>
  <c r="R19" i="2"/>
  <c r="Q19" i="2"/>
  <c r="P19" i="2"/>
  <c r="O19" i="2"/>
  <c r="N19" i="2"/>
  <c r="M19" i="2"/>
  <c r="L19" i="2"/>
  <c r="K19" i="2"/>
  <c r="J19" i="2"/>
  <c r="K18" i="2"/>
  <c r="J18" i="2"/>
  <c r="K17" i="2"/>
  <c r="J17" i="2"/>
  <c r="K16" i="2"/>
  <c r="J16" i="2"/>
  <c r="K15" i="2"/>
  <c r="J15" i="2"/>
  <c r="W14" i="2"/>
  <c r="V14" i="2"/>
  <c r="U14" i="2"/>
  <c r="T14" i="2"/>
  <c r="S14" i="2"/>
  <c r="R14" i="2"/>
  <c r="Q14" i="2"/>
  <c r="P14" i="2"/>
  <c r="O14" i="2"/>
  <c r="N14" i="2"/>
  <c r="K14" i="2"/>
  <c r="J14" i="2"/>
  <c r="I14" i="2"/>
  <c r="W13" i="2"/>
  <c r="V13" i="2"/>
  <c r="U13" i="2"/>
  <c r="T13" i="2"/>
  <c r="S13" i="2"/>
  <c r="R13" i="2"/>
  <c r="Q13" i="2"/>
  <c r="P13" i="2"/>
  <c r="O13" i="2"/>
  <c r="N13" i="2"/>
  <c r="M13" i="2"/>
  <c r="L13" i="2"/>
  <c r="K13" i="2"/>
  <c r="J13" i="2"/>
  <c r="I13" i="2"/>
  <c r="W12" i="2"/>
  <c r="V12" i="2"/>
  <c r="U12" i="2"/>
  <c r="T12" i="2"/>
  <c r="S12" i="2"/>
  <c r="R12" i="2"/>
  <c r="Q12" i="2"/>
  <c r="P12" i="2"/>
  <c r="O12" i="2"/>
  <c r="N12" i="2"/>
  <c r="M12" i="2"/>
  <c r="L12" i="2"/>
  <c r="K12" i="2"/>
  <c r="J12" i="2"/>
  <c r="I12" i="2"/>
  <c r="W11" i="2"/>
  <c r="V11" i="2"/>
  <c r="U11" i="2"/>
  <c r="T11" i="2"/>
  <c r="S11" i="2"/>
  <c r="R11" i="2"/>
  <c r="Q11" i="2"/>
  <c r="P11" i="2"/>
  <c r="O11" i="2"/>
  <c r="N11" i="2"/>
  <c r="M11" i="2"/>
  <c r="L11" i="2"/>
  <c r="K11" i="2"/>
  <c r="J11" i="2"/>
  <c r="I11" i="2"/>
  <c r="W10" i="2"/>
  <c r="V10" i="2"/>
  <c r="U10" i="2"/>
  <c r="T10" i="2"/>
  <c r="S10" i="2"/>
  <c r="R10" i="2"/>
  <c r="Q10" i="2"/>
  <c r="P10" i="2"/>
  <c r="O10" i="2"/>
  <c r="N10" i="2"/>
  <c r="M10" i="2"/>
  <c r="L10" i="2"/>
  <c r="K10" i="2"/>
  <c r="J10" i="2"/>
  <c r="W9" i="2"/>
  <c r="V9" i="2"/>
  <c r="U9" i="2"/>
  <c r="T9" i="2"/>
  <c r="S9" i="2"/>
  <c r="R9" i="2"/>
  <c r="Q9" i="2"/>
  <c r="P9" i="2"/>
  <c r="O9" i="2"/>
  <c r="N9" i="2"/>
  <c r="M9" i="2"/>
  <c r="L9" i="2"/>
  <c r="K9" i="2"/>
  <c r="J9" i="2"/>
  <c r="L8" i="2"/>
  <c r="K8" i="2"/>
  <c r="J8" i="2"/>
  <c r="I8" i="2"/>
  <c r="W7" i="2"/>
  <c r="V7" i="2"/>
  <c r="U7" i="2"/>
  <c r="T7" i="2"/>
  <c r="S7" i="2"/>
  <c r="R7" i="2"/>
  <c r="Q7" i="2"/>
  <c r="P7" i="2"/>
  <c r="O7" i="2"/>
  <c r="N7" i="2"/>
  <c r="M7" i="2"/>
  <c r="L7" i="2"/>
  <c r="K7" i="2"/>
  <c r="J7" i="2"/>
  <c r="W6" i="2"/>
  <c r="V6" i="2"/>
  <c r="U6" i="2"/>
  <c r="T6" i="2"/>
  <c r="S6" i="2"/>
  <c r="R6" i="2"/>
  <c r="Q6" i="2"/>
  <c r="P6" i="2"/>
  <c r="O6" i="2"/>
  <c r="N6" i="2"/>
  <c r="M6" i="2"/>
  <c r="L6" i="2"/>
  <c r="K6" i="2"/>
  <c r="J6" i="2"/>
  <c r="W5" i="2"/>
  <c r="V5" i="2"/>
  <c r="U5" i="2"/>
  <c r="T5" i="2"/>
  <c r="S5" i="2"/>
  <c r="R5" i="2"/>
  <c r="Q5" i="2"/>
  <c r="P5" i="2"/>
  <c r="O5" i="2"/>
  <c r="N5" i="2"/>
  <c r="M5" i="2"/>
  <c r="L5" i="2"/>
  <c r="K5" i="2"/>
  <c r="J5" i="2"/>
  <c r="W4" i="2"/>
  <c r="V4" i="2"/>
  <c r="U4" i="2"/>
  <c r="T4" i="2"/>
  <c r="S4" i="2"/>
  <c r="R4" i="2"/>
  <c r="Q4" i="2"/>
  <c r="P4" i="2"/>
  <c r="O4" i="2"/>
  <c r="N4" i="2"/>
  <c r="M4" i="2"/>
  <c r="L4" i="2"/>
  <c r="K4" i="2"/>
  <c r="J4" i="2"/>
  <c r="E39" i="4"/>
  <c r="W37" i="4"/>
  <c r="V37" i="4"/>
  <c r="U37" i="4"/>
  <c r="T37" i="4"/>
  <c r="S37" i="4"/>
  <c r="R37" i="4"/>
  <c r="Q37" i="4"/>
  <c r="P37" i="4"/>
  <c r="O37" i="4"/>
  <c r="N37" i="4"/>
  <c r="M37" i="4"/>
  <c r="L37" i="4"/>
  <c r="K37" i="4"/>
  <c r="J37" i="4"/>
  <c r="W36" i="4"/>
  <c r="V36" i="4"/>
  <c r="U36" i="4"/>
  <c r="T36" i="4"/>
  <c r="S36" i="4"/>
  <c r="R36" i="4"/>
  <c r="Q36" i="4"/>
  <c r="P36" i="4"/>
  <c r="O36" i="4"/>
  <c r="N36" i="4"/>
  <c r="M36" i="4"/>
  <c r="L36" i="4"/>
  <c r="K36" i="4"/>
  <c r="J36" i="4"/>
  <c r="W24" i="4"/>
  <c r="V24" i="4"/>
  <c r="U24" i="4"/>
  <c r="T24" i="4"/>
  <c r="S24" i="4"/>
  <c r="R24" i="4"/>
  <c r="Q24" i="4"/>
  <c r="P24" i="4"/>
  <c r="O24" i="4"/>
  <c r="N24" i="4"/>
  <c r="M24" i="4"/>
  <c r="L24" i="4"/>
  <c r="K24" i="4"/>
  <c r="J24" i="4"/>
</calcChain>
</file>

<file path=xl/sharedStrings.xml><?xml version="1.0" encoding="utf-8"?>
<sst xmlns="http://schemas.openxmlformats.org/spreadsheetml/2006/main" count="333" uniqueCount="115">
  <si>
    <t>Nr. Crt.</t>
  </si>
  <si>
    <t>Denumire Cheltuiala</t>
  </si>
  <si>
    <t>Descriere Cheltuiala</t>
  </si>
  <si>
    <t>Categorie cheltuiala</t>
  </si>
  <si>
    <t>Tip Cheltuiala</t>
  </si>
  <si>
    <t>Unitate de masura</t>
  </si>
  <si>
    <t>Cantitate</t>
  </si>
  <si>
    <t>Cost Unitar fara TVA</t>
  </si>
  <si>
    <t>TVA</t>
  </si>
  <si>
    <t>Total fara TVA</t>
  </si>
  <si>
    <t>Total cu TVA</t>
  </si>
  <si>
    <t>Grafic estimativ lunar - cheltuieli plan de afaceri</t>
  </si>
  <si>
    <t>L1</t>
  </si>
  <si>
    <t>L2</t>
  </si>
  <si>
    <t>L3</t>
  </si>
  <si>
    <t>L4</t>
  </si>
  <si>
    <t>L5</t>
  </si>
  <si>
    <t>L6</t>
  </si>
  <si>
    <t>L7</t>
  </si>
  <si>
    <t>L8</t>
  </si>
  <si>
    <t>L9</t>
  </si>
  <si>
    <t>L10</t>
  </si>
  <si>
    <t>L11</t>
  </si>
  <si>
    <t>L12</t>
  </si>
  <si>
    <t>TRANSA I</t>
  </si>
  <si>
    <t>Buget Total Plan de Afaceri - TRANSA I</t>
  </si>
  <si>
    <t>TRANSA II</t>
  </si>
  <si>
    <t>Buget Total Plan de Afaceri - TRANSA II</t>
  </si>
  <si>
    <t>Buget Total Plan de Afaceri</t>
  </si>
  <si>
    <t>Buget Maxim Plan de afaceri</t>
  </si>
  <si>
    <t>lei</t>
  </si>
  <si>
    <r>
      <rPr>
        <b/>
        <sz val="11"/>
        <color theme="1"/>
        <rFont val="Trebuchet MS"/>
        <charset val="238"/>
      </rPr>
      <t>Transa I -</t>
    </r>
    <r>
      <rPr>
        <sz val="11"/>
        <color theme="1"/>
        <rFont val="Trebuchet MS"/>
        <charset val="238"/>
      </rPr>
      <t xml:space="preserve"> max. 75% din valoarea ajutorului de minimis, aprobat pe baza planului de afaceri selectat castigator, prevazut in contractul de subventie. </t>
    </r>
  </si>
  <si>
    <r>
      <rPr>
        <b/>
        <sz val="11"/>
        <color theme="1"/>
        <rFont val="Trebuchet MS"/>
        <charset val="238"/>
      </rPr>
      <t xml:space="preserve">Transa II </t>
    </r>
    <r>
      <rPr>
        <sz val="11"/>
        <color theme="1"/>
        <rFont val="Trebuchet MS"/>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</si>
  <si>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Salariu net Angajat 1</t>
  </si>
  <si>
    <t>8 h/zi x 12 luni</t>
  </si>
  <si>
    <t>1.1. Cheltuieli salariale</t>
  </si>
  <si>
    <t>Ch. Fixa</t>
  </si>
  <si>
    <t>luni</t>
  </si>
  <si>
    <t>Contributii (Angajat + Angajator) aferente SN Angajat 1</t>
  </si>
  <si>
    <t>1.3. Contribuţii sociale aferente cheltuielilor salariale şi cheltuielilor asimilate acestora (contribuţii angajaţi şi angajatori)</t>
  </si>
  <si>
    <t>Salariu net Angajat 2</t>
  </si>
  <si>
    <t>Contributii (Angajat + Angajator) aferente SN Angajat 2</t>
  </si>
  <si>
    <t>Echipament / Utilaj Productie</t>
  </si>
  <si>
    <t>Caracteristici sumare</t>
  </si>
  <si>
    <t>4. Cheltuieli cu achiziția de active fixe corporale (altele decât terenuri și imobile), obiecte de inventar, materii prime și materiale, inclusiv materiale consumabile, alte cheltuieli pentru investiţii necesare funcţionării întreprinderilor</t>
  </si>
  <si>
    <t>buc</t>
  </si>
  <si>
    <t>Chirie sediu implementare activitati</t>
  </si>
  <si>
    <t>Durata 12 luni</t>
  </si>
  <si>
    <t>5. Cheltuieli cu închirierea de sedii (inclusiv depozite), spații pentru desfășurarea diverselor activițăți ale întreprinderii, echipamente, vehicule, diverse bunuri</t>
  </si>
  <si>
    <t>Asigurari bunuri</t>
  </si>
  <si>
    <t>Durata asigurare 12 luni</t>
  </si>
  <si>
    <t>12. Cheltuieli financiare şi juridice (notariale) aferente funcţionării întreprinderilor</t>
  </si>
  <si>
    <t>Utlitati</t>
  </si>
  <si>
    <t>Electricitate 12 luni</t>
  </si>
  <si>
    <t>7. Utilităţi aferente funcţionării întreprinderilor</t>
  </si>
  <si>
    <t>Ch. Variabila</t>
  </si>
  <si>
    <t>Caldura 12 luni</t>
  </si>
  <si>
    <t>Servicii contabilitate</t>
  </si>
  <si>
    <t>Contract 12 luni</t>
  </si>
  <si>
    <t>3. Cheltuieli aferente diverselor achiziţii de servicii specializate, pentru care beneficiarul ajutorului de minimis nu are expertiza necesară</t>
  </si>
  <si>
    <t>Materiale Consumabile</t>
  </si>
  <si>
    <t>Hartie, Tonner imprimanta</t>
  </si>
  <si>
    <t xml:space="preserve">Consultanta Vanzari-Marketing </t>
  </si>
  <si>
    <t>Durata 1 luna</t>
  </si>
  <si>
    <t>Chirie inchiriere auto implementare activitati</t>
  </si>
  <si>
    <t>Caldura, Electricitate 12 luni</t>
  </si>
  <si>
    <t>CHELTUIELI ELIGIBILE PLAN DE AFACERI ROMANIA START-UP PLUS</t>
  </si>
  <si>
    <t>CHELTUIELI DIRECTE</t>
  </si>
  <si>
    <t>1. Cheltuieli cu salariile personalului nou-angajat</t>
  </si>
  <si>
    <t>1.2. Onorarii / venituri asimilate salariilor pentru experți proprii/ cooptați</t>
  </si>
  <si>
    <t>2. Cheltuieli cu deplasarea personalului întreprinderilor nou-înfiinţate:</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</si>
  <si>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</si>
  <si>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</si>
  <si>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</si>
  <si>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</si>
  <si>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6. Cheltuieli de leasing fără achiziție (leasing operațional) aferente funcţionării întreprinderilor (rate de leasing operațional plătite de întreprindere pentru: echipamente, vehicule, diverse bunuri mobile și imobile)</t>
  </si>
  <si>
    <t>8. Servicii de administrare a clădirilor aferente funcţionării întreprinderilor</t>
  </si>
  <si>
    <t>9. Servicii de întreţinere şi reparare de echipamente şi mijloace de transport aferente funcţionării întreprinderilor</t>
  </si>
  <si>
    <t>10. Arhivare de documente aferente funcţionării întreprinderilor</t>
  </si>
  <si>
    <t>11. Amortizare de active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</si>
  <si>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</si>
  <si>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</si>
  <si>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</si>
  <si>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</si>
  <si>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</si>
  <si>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</si>
  <si>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15.4. Concesiuni, brevete, licenţe, mărci comerciale, drepturi şi active similare</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</si>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</sst>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 [$lei-418]"/>
  </numFmts>
  <fonts count="23" x14ac:knownFonts="1">
    <font>
      <sz val="11"/>
      <color theme="1"/>
      <name val="Calibri"/>
      <charset val="238"/>
      <scheme val="minor"/>
    </font>
    <font>
      <b/>
      <sz val="12"/>
      <name val="Calibri"/>
      <charset val="238"/>
      <scheme val="minor"/>
    </font>
    <font>
      <sz val="12"/>
      <name val="Calibri"/>
      <charset val="238"/>
      <scheme val="minor"/>
    </font>
    <font>
      <sz val="12"/>
      <color theme="1"/>
      <name val="Calibri"/>
      <charset val="238"/>
      <scheme val="minor"/>
    </font>
    <font>
      <b/>
      <sz val="14"/>
      <name val="Calibri"/>
      <charset val="238"/>
      <scheme val="minor"/>
    </font>
    <font>
      <b/>
      <sz val="12"/>
      <color theme="1"/>
      <name val="Calibri"/>
      <charset val="238"/>
      <scheme val="minor"/>
    </font>
    <font>
      <b/>
      <sz val="12"/>
      <color rgb="FFFF0000"/>
      <name val="Calibri"/>
      <charset val="238"/>
      <scheme val="minor"/>
    </font>
    <font>
      <sz val="12"/>
      <color rgb="FFFF0000"/>
      <name val="Calibri"/>
      <charset val="238"/>
      <scheme val="minor"/>
    </font>
    <font>
      <sz val="11"/>
      <color theme="1"/>
      <name val="Trebuchet MS"/>
      <charset val="238"/>
    </font>
    <font>
      <b/>
      <sz val="11"/>
      <color theme="1"/>
      <name val="Trebuchet MS"/>
      <charset val="238"/>
    </font>
    <font>
      <b/>
      <sz val="11"/>
      <color rgb="FFFF0000"/>
      <name val="Trebuchet MS"/>
      <charset val="238"/>
    </font>
    <font>
      <b/>
      <sz val="11"/>
      <color theme="1"/>
      <name val="Calibri"/>
      <charset val="238"/>
      <scheme val="minor"/>
    </font>
    <font>
      <sz val="12"/>
      <color theme="1"/>
      <name val="Trebuchet MS"/>
      <charset val="238"/>
    </font>
    <font>
      <sz val="11"/>
      <name val="Trebuchet MS"/>
      <charset val="238"/>
    </font>
    <font>
      <b/>
      <sz val="11"/>
      <name val="Trebuchet MS"/>
      <charset val="238"/>
    </font>
    <font>
      <b/>
      <sz val="12"/>
      <color theme="1"/>
      <name val="Trebuchet MS"/>
      <charset val="238"/>
    </font>
    <font>
      <b/>
      <sz val="12"/>
      <name val="Trebuchet MS"/>
      <charset val="238"/>
    </font>
    <font>
      <b/>
      <sz val="11"/>
      <color theme="1"/>
      <name val="Times New Roman"/>
      <family val="1"/>
      <charset val="238"/>
    </font>
    <font>
      <b/>
      <sz val="11"/>
      <name val="Times New Roman"/>
      <family val="1"/>
      <charset val="238"/>
    </font>
    <font>
      <b/>
      <sz val="12"/>
      <color theme="1"/>
      <name val="Times New Roman"/>
      <family val="1"/>
      <charset val="238"/>
    </font>
    <font>
      <sz val="11"/>
      <color theme="1"/>
      <name val="Times New Roman"/>
      <family val="1"/>
      <charset val="238"/>
    </font>
    <font>
      <sz val="11"/>
      <name val="Times New Roman"/>
      <family val="1"/>
      <charset val="238"/>
    </font>
    <font>
      <b/>
      <sz val="12"/>
      <name val="Times New Roman"/>
      <family val="1"/>
      <charset val="238"/>
    </font>
  </fonts>
  <fills count="9">
    <fill>
      <patternFill patternType="none"/>
    </fill>
    <fill>
      <patternFill patternType="gray125"/>
    </fill>
    <fill>
      <patternFill patternType="solid">
        <fgColor theme="4" tint="0.799951170384838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7" tint="0.79995117038483843"/>
        <bgColor indexed="64"/>
      </patternFill>
    </fill>
    <fill>
      <patternFill patternType="solid">
        <fgColor theme="8" tint="0.79995117038483843"/>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s>
  <cellStyleXfs count="1">
    <xf numFmtId="0" fontId="0" fillId="0" borderId="0"/>
  </cellStyleXfs>
  <cellXfs count="18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5" fillId="0" borderId="1" xfId="0" applyFont="1" applyBorder="1" applyAlignment="1">
      <alignment wrapText="1"/>
    </xf>
    <xf numFmtId="0" fontId="5" fillId="0" borderId="1" xfId="0" applyFont="1" applyBorder="1" applyAlignment="1">
      <alignment horizontal="center" vertical="center"/>
    </xf>
    <xf numFmtId="0" fontId="6" fillId="0" borderId="1" xfId="0" applyFont="1" applyBorder="1" applyAlignment="1">
      <alignment wrapText="1"/>
    </xf>
    <xf numFmtId="166" fontId="6" fillId="0" borderId="1" xfId="0" applyNumberFormat="1" applyFont="1" applyBorder="1" applyAlignment="1">
      <alignment horizontal="center" vertical="center"/>
    </xf>
    <xf numFmtId="0" fontId="1" fillId="0" borderId="1" xfId="0" applyFont="1" applyBorder="1" applyAlignment="1">
      <alignment wrapText="1"/>
    </xf>
    <xf numFmtId="166" fontId="1" fillId="0" borderId="1" xfId="0" applyNumberFormat="1" applyFont="1" applyBorder="1" applyAlignment="1">
      <alignment horizontal="center" vertical="center"/>
    </xf>
    <xf numFmtId="0" fontId="7" fillId="0" borderId="0" xfId="0" applyFont="1" applyBorder="1" applyAlignment="1">
      <alignment wrapText="1"/>
    </xf>
    <xf numFmtId="166" fontId="7"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166" fontId="3" fillId="0" borderId="0" xfId="0" applyNumberFormat="1" applyFont="1" applyBorder="1" applyAlignment="1">
      <alignment horizontal="center" vertical="center"/>
    </xf>
    <xf numFmtId="0" fontId="8" fillId="0" borderId="0" xfId="0" applyFont="1"/>
    <xf numFmtId="0" fontId="8" fillId="0" borderId="0" xfId="0" applyFont="1" applyAlignment="1">
      <alignment wrapText="1"/>
    </xf>
    <xf numFmtId="0" fontId="8" fillId="0" borderId="7" xfId="0" applyFont="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horizontal="left" vertical="center" wrapText="1"/>
    </xf>
    <xf numFmtId="0" fontId="8" fillId="0" borderId="9" xfId="0" applyFont="1" applyBorder="1" applyAlignment="1">
      <alignment wrapText="1"/>
    </xf>
    <xf numFmtId="0" fontId="8" fillId="0" borderId="13" xfId="0" applyFont="1" applyBorder="1" applyAlignment="1">
      <alignment horizontal="left" vertical="center" wrapText="1"/>
    </xf>
    <xf numFmtId="0" fontId="9" fillId="0" borderId="0" xfId="0" applyFont="1" applyAlignment="1">
      <alignment vertical="center" textRotation="255"/>
    </xf>
    <xf numFmtId="0" fontId="10" fillId="0" borderId="0" xfId="0" applyFont="1" applyBorder="1" applyAlignment="1">
      <alignment horizontal="left" wrapText="1"/>
    </xf>
    <xf numFmtId="0" fontId="11" fillId="0" borderId="0" xfId="0" applyFont="1"/>
    <xf numFmtId="0" fontId="12" fillId="0" borderId="0" xfId="0" applyFont="1"/>
    <xf numFmtId="0" fontId="13" fillId="0" borderId="0" xfId="0" applyFont="1" applyFill="1" applyBorder="1" applyAlignment="1">
      <alignment horizontal="left"/>
    </xf>
    <xf numFmtId="49" fontId="13" fillId="0" borderId="0" xfId="0" applyNumberFormat="1" applyFont="1" applyFill="1" applyBorder="1" applyAlignment="1">
      <alignment horizontal="center"/>
    </xf>
    <xf numFmtId="0" fontId="13" fillId="0" borderId="0" xfId="0" applyFont="1" applyFill="1" applyBorder="1"/>
    <xf numFmtId="0" fontId="8" fillId="0" borderId="21" xfId="0" applyFont="1" applyBorder="1" applyAlignment="1">
      <alignment horizontal="center" vertical="center"/>
    </xf>
    <xf numFmtId="0" fontId="8" fillId="0" borderId="9" xfId="0" applyFont="1" applyBorder="1"/>
    <xf numFmtId="0" fontId="8" fillId="0" borderId="22" xfId="0" applyFont="1" applyBorder="1" applyAlignment="1">
      <alignment wrapText="1"/>
    </xf>
    <xf numFmtId="4" fontId="13" fillId="0" borderId="22"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right" vertical="center" wrapText="1"/>
    </xf>
    <xf numFmtId="0" fontId="8" fillId="0" borderId="9" xfId="0" applyFont="1" applyBorder="1" applyAlignment="1">
      <alignment vertical="center"/>
    </xf>
    <xf numFmtId="0" fontId="8" fillId="0" borderId="9" xfId="0" applyFont="1" applyBorder="1" applyAlignment="1">
      <alignment horizontal="left" vertical="center"/>
    </xf>
    <xf numFmtId="0" fontId="8" fillId="0" borderId="1" xfId="0" applyFont="1" applyBorder="1" applyAlignment="1">
      <alignment wrapText="1"/>
    </xf>
    <xf numFmtId="0" fontId="8" fillId="0" borderId="27" xfId="0" applyFont="1" applyBorder="1" applyAlignment="1">
      <alignment horizontal="center" vertical="center"/>
    </xf>
    <xf numFmtId="0" fontId="8" fillId="0" borderId="6" xfId="0" applyFont="1" applyBorder="1" applyAlignment="1">
      <alignment horizontal="left" vertical="center"/>
    </xf>
    <xf numFmtId="4" fontId="13" fillId="0" borderId="22" xfId="0" applyNumberFormat="1" applyFont="1" applyFill="1" applyBorder="1" applyAlignment="1">
      <alignment horizontal="right" vertical="center" wrapText="1"/>
    </xf>
    <xf numFmtId="0" fontId="8" fillId="0" borderId="28" xfId="0" applyFont="1" applyBorder="1" applyAlignment="1">
      <alignment horizontal="left" vertical="center"/>
    </xf>
    <xf numFmtId="4" fontId="13" fillId="0" borderId="29" xfId="0" applyNumberFormat="1" applyFont="1" applyFill="1" applyBorder="1" applyAlignment="1">
      <alignment horizontal="center" vertical="center" wrapText="1"/>
    </xf>
    <xf numFmtId="4" fontId="13" fillId="0" borderId="29" xfId="0" applyNumberFormat="1" applyFont="1" applyFill="1" applyBorder="1" applyAlignment="1">
      <alignment horizontal="right" vertical="center" wrapText="1"/>
    </xf>
    <xf numFmtId="3" fontId="16" fillId="7" borderId="3" xfId="0" applyNumberFormat="1" applyFont="1" applyFill="1" applyBorder="1" applyAlignment="1">
      <alignment horizontal="center" vertical="center"/>
    </xf>
    <xf numFmtId="49" fontId="16" fillId="7" borderId="4" xfId="0" applyNumberFormat="1" applyFont="1" applyFill="1" applyBorder="1" applyAlignment="1">
      <alignment horizontal="center" vertical="center"/>
    </xf>
    <xf numFmtId="3" fontId="16" fillId="8" borderId="22" xfId="0" applyNumberFormat="1" applyFont="1" applyFill="1" applyBorder="1" applyAlignment="1">
      <alignment horizontal="center" vertical="center"/>
    </xf>
    <xf numFmtId="49" fontId="16" fillId="8" borderId="7" xfId="0" applyNumberFormat="1" applyFont="1" applyFill="1" applyBorder="1" applyAlignment="1">
      <alignment horizontal="center" vertical="center"/>
    </xf>
    <xf numFmtId="3" fontId="16" fillId="5" borderId="18" xfId="0" applyNumberFormat="1" applyFont="1" applyFill="1" applyBorder="1" applyAlignment="1">
      <alignment horizontal="center" vertical="center"/>
    </xf>
    <xf numFmtId="49" fontId="16" fillId="5" borderId="13" xfId="0" applyNumberFormat="1" applyFont="1" applyFill="1" applyBorder="1" applyAlignment="1">
      <alignment horizontal="center" vertical="center"/>
    </xf>
    <xf numFmtId="0" fontId="9" fillId="2" borderId="31" xfId="0" applyFont="1" applyFill="1" applyBorder="1" applyAlignment="1">
      <alignment horizontal="center" vertical="center"/>
    </xf>
    <xf numFmtId="0" fontId="9" fillId="2" borderId="18" xfId="0" applyFont="1" applyFill="1" applyBorder="1" applyAlignment="1">
      <alignment horizontal="center" vertical="center"/>
    </xf>
    <xf numFmtId="0" fontId="8" fillId="3" borderId="32" xfId="0" applyFont="1" applyFill="1" applyBorder="1"/>
    <xf numFmtId="0" fontId="8" fillId="3" borderId="16" xfId="0" applyFont="1" applyFill="1" applyBorder="1"/>
    <xf numFmtId="4" fontId="8" fillId="0" borderId="21" xfId="0" applyNumberFormat="1" applyFont="1" applyBorder="1"/>
    <xf numFmtId="4" fontId="8" fillId="0" borderId="1" xfId="0" applyNumberFormat="1" applyFont="1" applyBorder="1"/>
    <xf numFmtId="0" fontId="8" fillId="0" borderId="1" xfId="0" applyFont="1" applyBorder="1"/>
    <xf numFmtId="0" fontId="8" fillId="0" borderId="21" xfId="0" applyFont="1" applyBorder="1"/>
    <xf numFmtId="0" fontId="8" fillId="0" borderId="31" xfId="0" applyFont="1" applyBorder="1"/>
    <xf numFmtId="0" fontId="8" fillId="0" borderId="18" xfId="0" applyFont="1" applyBorder="1"/>
    <xf numFmtId="4" fontId="16" fillId="4" borderId="30" xfId="0" applyNumberFormat="1" applyFont="1" applyFill="1" applyBorder="1"/>
    <xf numFmtId="4" fontId="16" fillId="4" borderId="2" xfId="0" applyNumberFormat="1" applyFont="1" applyFill="1" applyBorder="1"/>
    <xf numFmtId="0" fontId="8" fillId="5" borderId="14" xfId="0" applyFont="1" applyFill="1" applyBorder="1"/>
    <xf numFmtId="0" fontId="8" fillId="5" borderId="34" xfId="0" applyFont="1" applyFill="1" applyBorder="1"/>
    <xf numFmtId="0" fontId="8" fillId="0" borderId="22" xfId="0" applyFont="1" applyBorder="1"/>
    <xf numFmtId="0" fontId="8" fillId="0" borderId="27" xfId="0" applyFont="1" applyBorder="1"/>
    <xf numFmtId="4" fontId="16" fillId="6" borderId="2" xfId="0" applyNumberFormat="1" applyFont="1" applyFill="1" applyBorder="1"/>
    <xf numFmtId="4" fontId="16" fillId="6" borderId="30" xfId="0" applyNumberFormat="1" applyFont="1" applyFill="1" applyBorder="1"/>
    <xf numFmtId="0" fontId="9" fillId="2" borderId="13" xfId="0" applyFont="1" applyFill="1" applyBorder="1" applyAlignment="1">
      <alignment horizontal="center" vertical="center"/>
    </xf>
    <xf numFmtId="0" fontId="8" fillId="3" borderId="35" xfId="0" applyFont="1" applyFill="1" applyBorder="1"/>
    <xf numFmtId="4" fontId="8" fillId="0" borderId="10" xfId="0" applyNumberFormat="1" applyFont="1" applyBorder="1"/>
    <xf numFmtId="0" fontId="8" fillId="0" borderId="10" xfId="0" applyFont="1" applyBorder="1"/>
    <xf numFmtId="0" fontId="8" fillId="0" borderId="13" xfId="0" applyFont="1" applyBorder="1"/>
    <xf numFmtId="4" fontId="16" fillId="4" borderId="33" xfId="0" applyNumberFormat="1" applyFont="1" applyFill="1" applyBorder="1"/>
    <xf numFmtId="0" fontId="8" fillId="5" borderId="36" xfId="0" applyFont="1" applyFill="1" applyBorder="1"/>
    <xf numFmtId="0" fontId="8" fillId="0" borderId="7" xfId="0" applyFont="1" applyBorder="1"/>
    <xf numFmtId="4" fontId="16" fillId="6" borderId="33" xfId="0" applyNumberFormat="1" applyFont="1" applyFill="1" applyBorder="1"/>
    <xf numFmtId="0" fontId="8" fillId="0" borderId="22" xfId="0" applyFont="1" applyBorder="1" applyAlignment="1">
      <alignment horizontal="left" vertical="center" wrapText="1"/>
    </xf>
    <xf numFmtId="0" fontId="8" fillId="0" borderId="1" xfId="0" applyFont="1" applyBorder="1" applyAlignment="1">
      <alignment horizontal="left" vertical="center" wrapText="1"/>
    </xf>
    <xf numFmtId="0" fontId="8" fillId="3" borderId="27" xfId="0" applyFont="1" applyFill="1" applyBorder="1"/>
    <xf numFmtId="0" fontId="8" fillId="3" borderId="22" xfId="0" applyFont="1" applyFill="1" applyBorder="1"/>
    <xf numFmtId="4" fontId="13" fillId="0" borderId="18" xfId="0" applyNumberFormat="1" applyFont="1" applyFill="1" applyBorder="1" applyAlignment="1">
      <alignment horizontal="right" vertical="center" wrapText="1"/>
    </xf>
    <xf numFmtId="0" fontId="8" fillId="3" borderId="7" xfId="0" applyFont="1" applyFill="1" applyBorder="1"/>
    <xf numFmtId="0" fontId="9" fillId="2" borderId="32" xfId="0" applyFont="1" applyFill="1" applyBorder="1" applyAlignment="1">
      <alignment horizontal="center"/>
    </xf>
    <xf numFmtId="0" fontId="9" fillId="2" borderId="16" xfId="0" applyFont="1" applyFill="1" applyBorder="1" applyAlignment="1">
      <alignment horizontal="center"/>
    </xf>
    <xf numFmtId="0" fontId="9" fillId="2" borderId="35" xfId="0" applyFont="1" applyFill="1" applyBorder="1" applyAlignment="1">
      <alignment horizontal="center"/>
    </xf>
    <xf numFmtId="0" fontId="15" fillId="3" borderId="19" xfId="0" applyFont="1" applyFill="1" applyBorder="1" applyAlignment="1">
      <alignment horizontal="left" vertical="center"/>
    </xf>
    <xf numFmtId="0" fontId="15" fillId="3" borderId="20" xfId="0" applyFont="1" applyFill="1" applyBorder="1" applyAlignment="1">
      <alignment horizontal="left" vertical="center"/>
    </xf>
    <xf numFmtId="0" fontId="15" fillId="4" borderId="23" xfId="0" applyFont="1" applyFill="1" applyBorder="1" applyAlignment="1">
      <alignment horizontal="center"/>
    </xf>
    <xf numFmtId="0" fontId="15" fillId="4" borderId="24" xfId="0" applyFont="1" applyFill="1" applyBorder="1" applyAlignment="1">
      <alignment horizontal="center"/>
    </xf>
    <xf numFmtId="0" fontId="15" fillId="4" borderId="33" xfId="0" applyFont="1" applyFill="1" applyBorder="1" applyAlignment="1">
      <alignment horizontal="center"/>
    </xf>
    <xf numFmtId="0" fontId="15" fillId="5" borderId="25" xfId="0" applyFont="1" applyFill="1" applyBorder="1" applyAlignment="1">
      <alignment horizontal="left" vertical="center"/>
    </xf>
    <xf numFmtId="0" fontId="15" fillId="5" borderId="26" xfId="0" applyFont="1" applyFill="1" applyBorder="1" applyAlignment="1">
      <alignment horizontal="left" vertical="center"/>
    </xf>
    <xf numFmtId="0" fontId="15" fillId="6" borderId="23" xfId="0" applyFont="1" applyFill="1" applyBorder="1" applyAlignment="1">
      <alignment horizontal="center"/>
    </xf>
    <xf numFmtId="0" fontId="15" fillId="6" borderId="24" xfId="0" applyFont="1" applyFill="1" applyBorder="1" applyAlignment="1">
      <alignment horizontal="center"/>
    </xf>
    <xf numFmtId="0" fontId="15" fillId="6" borderId="33" xfId="0" applyFont="1" applyFill="1" applyBorder="1" applyAlignment="1">
      <alignment horizontal="center"/>
    </xf>
    <xf numFmtId="0" fontId="15" fillId="7" borderId="23"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30" xfId="0" applyFont="1" applyFill="1" applyBorder="1" applyAlignment="1">
      <alignment horizontal="center" vertical="center"/>
    </xf>
    <xf numFmtId="0" fontId="8" fillId="8" borderId="27" xfId="0" applyFont="1" applyFill="1" applyBorder="1" applyAlignment="1">
      <alignment horizontal="left" vertical="center" wrapText="1"/>
    </xf>
    <xf numFmtId="0" fontId="8" fillId="8" borderId="22" xfId="0" applyFont="1" applyFill="1" applyBorder="1" applyAlignment="1">
      <alignment horizontal="left" vertical="center" wrapText="1"/>
    </xf>
    <xf numFmtId="0" fontId="8" fillId="5" borderId="31" xfId="0" applyFont="1" applyFill="1" applyBorder="1" applyAlignment="1">
      <alignment horizontal="left" wrapText="1"/>
    </xf>
    <xf numFmtId="0" fontId="8" fillId="5" borderId="18" xfId="0" applyFont="1" applyFill="1" applyBorder="1" applyAlignment="1">
      <alignment horizontal="left" wrapText="1"/>
    </xf>
    <xf numFmtId="0" fontId="9" fillId="2" borderId="14"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4" fillId="0" borderId="0" xfId="0" applyFont="1" applyAlignment="1">
      <alignment horizontal="center" wrapText="1"/>
    </xf>
    <xf numFmtId="0" fontId="5" fillId="0" borderId="0" xfId="0" applyFont="1" applyAlignment="1">
      <alignment horizontal="left" wrapText="1"/>
    </xf>
    <xf numFmtId="0" fontId="3" fillId="0" borderId="0" xfId="0" applyFont="1" applyAlignment="1">
      <alignment horizontal="left"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7" fillId="2" borderId="32" xfId="0" applyFont="1" applyFill="1" applyBorder="1" applyAlignment="1">
      <alignment horizontal="center"/>
    </xf>
    <xf numFmtId="0" fontId="17" fillId="2" borderId="16" xfId="0" applyFont="1" applyFill="1" applyBorder="1" applyAlignment="1">
      <alignment horizontal="center"/>
    </xf>
    <xf numFmtId="0" fontId="17" fillId="2" borderId="35" xfId="0" applyFont="1" applyFill="1" applyBorder="1" applyAlignment="1">
      <alignment horizontal="center"/>
    </xf>
    <xf numFmtId="0" fontId="17" fillId="2" borderId="17"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7" fillId="2" borderId="31"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3" xfId="0" applyFont="1" applyFill="1" applyBorder="1" applyAlignment="1">
      <alignment horizontal="center" vertical="center"/>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20" fillId="3" borderId="32" xfId="0" applyFont="1" applyFill="1" applyBorder="1"/>
    <xf numFmtId="0" fontId="20" fillId="3" borderId="16" xfId="0" applyFont="1" applyFill="1" applyBorder="1"/>
    <xf numFmtId="0" fontId="20" fillId="3" borderId="35" xfId="0" applyFont="1" applyFill="1" applyBorder="1"/>
    <xf numFmtId="0" fontId="20" fillId="0" borderId="21" xfId="0" applyFont="1" applyBorder="1" applyAlignment="1">
      <alignment horizontal="center" vertical="center"/>
    </xf>
    <xf numFmtId="0" fontId="20" fillId="0" borderId="9" xfId="0" applyFont="1" applyBorder="1"/>
    <xf numFmtId="0" fontId="20" fillId="0" borderId="22" xfId="0" applyFont="1" applyBorder="1" applyAlignment="1">
      <alignment wrapText="1"/>
    </xf>
    <xf numFmtId="4" fontId="21" fillId="0" borderId="22"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right" vertical="center" wrapText="1"/>
    </xf>
    <xf numFmtId="4" fontId="20" fillId="0" borderId="21" xfId="0" applyNumberFormat="1" applyFont="1" applyBorder="1"/>
    <xf numFmtId="4" fontId="20" fillId="0" borderId="1" xfId="0" applyNumberFormat="1" applyFont="1" applyBorder="1"/>
    <xf numFmtId="4" fontId="20" fillId="0" borderId="10" xfId="0" applyNumberFormat="1" applyFont="1" applyBorder="1"/>
    <xf numFmtId="0" fontId="20" fillId="0" borderId="9" xfId="0" applyFont="1" applyBorder="1" applyAlignment="1">
      <alignment vertical="center" wrapText="1"/>
    </xf>
    <xf numFmtId="0" fontId="20" fillId="0" borderId="9" xfId="0" applyFont="1" applyBorder="1" applyAlignment="1">
      <alignment vertical="center"/>
    </xf>
    <xf numFmtId="4" fontId="20" fillId="0" borderId="1" xfId="0" applyNumberFormat="1" applyFont="1" applyFill="1" applyBorder="1" applyAlignment="1">
      <alignment horizontal="right" vertical="center" wrapText="1"/>
    </xf>
    <xf numFmtId="0" fontId="20" fillId="0" borderId="1" xfId="0" applyFont="1" applyBorder="1"/>
    <xf numFmtId="0" fontId="20" fillId="0" borderId="10" xfId="0" applyFont="1" applyBorder="1"/>
    <xf numFmtId="0" fontId="20" fillId="0" borderId="9" xfId="0" applyFont="1" applyBorder="1" applyAlignment="1">
      <alignment horizontal="left" vertical="center"/>
    </xf>
    <xf numFmtId="0" fontId="20" fillId="0" borderId="21" xfId="0" applyFont="1" applyBorder="1"/>
    <xf numFmtId="0" fontId="20" fillId="0" borderId="31" xfId="0" applyFont="1" applyBorder="1"/>
    <xf numFmtId="0" fontId="20" fillId="0" borderId="18" xfId="0" applyFont="1" applyBorder="1"/>
    <xf numFmtId="0" fontId="20" fillId="0" borderId="13" xfId="0" applyFont="1" applyBorder="1"/>
    <xf numFmtId="0" fontId="19" fillId="4" borderId="23" xfId="0" applyFont="1" applyFill="1" applyBorder="1" applyAlignment="1">
      <alignment horizontal="center"/>
    </xf>
    <xf numFmtId="0" fontId="19" fillId="4" borderId="24" xfId="0" applyFont="1" applyFill="1" applyBorder="1" applyAlignment="1">
      <alignment horizontal="center"/>
    </xf>
    <xf numFmtId="0" fontId="19" fillId="4" borderId="33" xfId="0" applyFont="1" applyFill="1" applyBorder="1" applyAlignment="1">
      <alignment horizontal="center"/>
    </xf>
    <xf numFmtId="4" fontId="22" fillId="4" borderId="30" xfId="0" applyNumberFormat="1" applyFont="1" applyFill="1" applyBorder="1"/>
    <xf numFmtId="4" fontId="22" fillId="4" borderId="2" xfId="0" applyNumberFormat="1" applyFont="1" applyFill="1" applyBorder="1"/>
    <xf numFmtId="4" fontId="22" fillId="4" borderId="33" xfId="0" applyNumberFormat="1" applyFont="1" applyFill="1" applyBorder="1"/>
    <xf numFmtId="0" fontId="19" fillId="5" borderId="25" xfId="0" applyFont="1" applyFill="1" applyBorder="1" applyAlignment="1">
      <alignment horizontal="left" vertical="center"/>
    </xf>
    <xf numFmtId="0" fontId="19" fillId="5" borderId="26" xfId="0" applyFont="1" applyFill="1" applyBorder="1" applyAlignment="1">
      <alignment horizontal="left" vertical="center"/>
    </xf>
    <xf numFmtId="0" fontId="20" fillId="5" borderId="14" xfId="0" applyFont="1" applyFill="1" applyBorder="1"/>
    <xf numFmtId="0" fontId="20" fillId="5" borderId="34" xfId="0" applyFont="1" applyFill="1" applyBorder="1"/>
    <xf numFmtId="0" fontId="20" fillId="5" borderId="36" xfId="0" applyFont="1" applyFill="1" applyBorder="1"/>
    <xf numFmtId="0" fontId="20" fillId="0" borderId="1" xfId="0" applyFont="1" applyBorder="1" applyAlignment="1">
      <alignment wrapText="1"/>
    </xf>
    <xf numFmtId="0" fontId="20" fillId="0" borderId="27" xfId="0" applyFont="1" applyBorder="1" applyAlignment="1">
      <alignment horizontal="center" vertical="center"/>
    </xf>
    <xf numFmtId="0" fontId="20" fillId="0" borderId="6" xfId="0" applyFont="1" applyBorder="1" applyAlignment="1">
      <alignment horizontal="left" vertical="center"/>
    </xf>
    <xf numFmtId="4" fontId="21" fillId="0" borderId="22" xfId="0" applyNumberFormat="1" applyFont="1" applyFill="1" applyBorder="1" applyAlignment="1">
      <alignment horizontal="right" vertical="center" wrapText="1"/>
    </xf>
    <xf numFmtId="0" fontId="20" fillId="0" borderId="22" xfId="0" applyFont="1" applyBorder="1"/>
    <xf numFmtId="0" fontId="20" fillId="0" borderId="27" xfId="0" applyFont="1" applyBorder="1"/>
    <xf numFmtId="0" fontId="20" fillId="0" borderId="7" xfId="0" applyFont="1" applyBorder="1"/>
    <xf numFmtId="0" fontId="20" fillId="0" borderId="28" xfId="0" applyFont="1" applyBorder="1" applyAlignment="1">
      <alignment horizontal="left" vertical="center"/>
    </xf>
    <xf numFmtId="4" fontId="21" fillId="0" borderId="29" xfId="0" applyNumberFormat="1" applyFont="1" applyFill="1" applyBorder="1" applyAlignment="1">
      <alignment horizontal="center" vertical="center" wrapText="1"/>
    </xf>
    <xf numFmtId="4" fontId="21" fillId="0" borderId="29" xfId="0" applyNumberFormat="1" applyFont="1" applyFill="1" applyBorder="1" applyAlignment="1">
      <alignment horizontal="right" vertical="center" wrapText="1"/>
    </xf>
    <xf numFmtId="0" fontId="19" fillId="6" borderId="23" xfId="0" applyFont="1" applyFill="1" applyBorder="1" applyAlignment="1">
      <alignment horizontal="center"/>
    </xf>
    <xf numFmtId="0" fontId="19" fillId="6" borderId="24" xfId="0" applyFont="1" applyFill="1" applyBorder="1" applyAlignment="1">
      <alignment horizontal="center"/>
    </xf>
    <xf numFmtId="0" fontId="19" fillId="6" borderId="33" xfId="0" applyFont="1" applyFill="1" applyBorder="1" applyAlignment="1">
      <alignment horizontal="center"/>
    </xf>
    <xf numFmtId="4" fontId="22" fillId="6" borderId="2" xfId="0" applyNumberFormat="1" applyFont="1" applyFill="1" applyBorder="1"/>
    <xf numFmtId="4" fontId="22" fillId="6" borderId="30" xfId="0" applyNumberFormat="1" applyFont="1" applyFill="1" applyBorder="1"/>
    <xf numFmtId="4" fontId="22" fillId="6" borderId="3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5" zoomScaleNormal="85" workbookViewId="0">
      <pane ySplit="2" topLeftCell="A3" activePane="bottomLeft" state="frozen"/>
      <selection pane="bottomLeft" activeCell="I15" sqref="I15"/>
    </sheetView>
  </sheetViews>
  <sheetFormatPr defaultColWidth="9.140625" defaultRowHeight="16.5" x14ac:dyDescent="0.3"/>
  <cols>
    <col min="1" max="1" width="5.85546875" style="15" customWidth="1"/>
    <col min="2" max="2" width="19.7109375" style="15" customWidth="1"/>
    <col min="3" max="3" width="26.7109375" style="15" customWidth="1"/>
    <col min="4" max="4" width="34.42578125" style="1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6384" width="9.140625" style="15"/>
  </cols>
  <sheetData>
    <row r="1" spans="1:23" ht="16.5" customHeight="1" x14ac:dyDescent="0.3">
      <c r="A1" s="103" t="s">
        <v>0</v>
      </c>
      <c r="B1" s="105" t="s">
        <v>1</v>
      </c>
      <c r="C1" s="105" t="s">
        <v>2</v>
      </c>
      <c r="D1" s="107" t="s">
        <v>3</v>
      </c>
      <c r="E1" s="109" t="s">
        <v>4</v>
      </c>
      <c r="F1" s="109" t="s">
        <v>5</v>
      </c>
      <c r="G1" s="109" t="s">
        <v>6</v>
      </c>
      <c r="H1" s="109" t="s">
        <v>7</v>
      </c>
      <c r="I1" s="109" t="s">
        <v>8</v>
      </c>
      <c r="J1" s="109" t="s">
        <v>9</v>
      </c>
      <c r="K1" s="109" t="s">
        <v>10</v>
      </c>
      <c r="L1" s="83" t="s">
        <v>11</v>
      </c>
      <c r="M1" s="84"/>
      <c r="N1" s="84"/>
      <c r="O1" s="84"/>
      <c r="P1" s="84"/>
      <c r="Q1" s="84"/>
      <c r="R1" s="84"/>
      <c r="S1" s="84"/>
      <c r="T1" s="84"/>
      <c r="U1" s="84"/>
      <c r="V1" s="84"/>
      <c r="W1" s="85"/>
    </row>
    <row r="2" spans="1:23" ht="16.5" customHeight="1" x14ac:dyDescent="0.3">
      <c r="A2" s="104"/>
      <c r="B2" s="106"/>
      <c r="C2" s="106"/>
      <c r="D2" s="108"/>
      <c r="E2" s="110"/>
      <c r="F2" s="110"/>
      <c r="G2" s="110"/>
      <c r="H2" s="110"/>
      <c r="I2" s="110"/>
      <c r="J2" s="110"/>
      <c r="K2" s="110"/>
      <c r="L2" s="50" t="s">
        <v>12</v>
      </c>
      <c r="M2" s="51" t="s">
        <v>13</v>
      </c>
      <c r="N2" s="51" t="s">
        <v>14</v>
      </c>
      <c r="O2" s="51" t="s">
        <v>15</v>
      </c>
      <c r="P2" s="51" t="s">
        <v>16</v>
      </c>
      <c r="Q2" s="51" t="s">
        <v>17</v>
      </c>
      <c r="R2" s="51" t="s">
        <v>18</v>
      </c>
      <c r="S2" s="51" t="s">
        <v>19</v>
      </c>
      <c r="T2" s="51" t="s">
        <v>20</v>
      </c>
      <c r="U2" s="51" t="s">
        <v>21</v>
      </c>
      <c r="V2" s="51" t="s">
        <v>22</v>
      </c>
      <c r="W2" s="68" t="s">
        <v>23</v>
      </c>
    </row>
    <row r="3" spans="1:23" ht="15.75" customHeight="1" x14ac:dyDescent="0.3">
      <c r="A3" s="86" t="s">
        <v>24</v>
      </c>
      <c r="B3" s="87"/>
      <c r="C3" s="87"/>
      <c r="D3" s="87"/>
      <c r="E3" s="87"/>
      <c r="F3" s="87"/>
      <c r="G3" s="87"/>
      <c r="H3" s="87"/>
      <c r="I3" s="87"/>
      <c r="J3" s="87"/>
      <c r="K3" s="87"/>
      <c r="L3" s="79"/>
      <c r="M3" s="80"/>
      <c r="N3" s="80"/>
      <c r="O3" s="80"/>
      <c r="P3" s="80"/>
      <c r="Q3" s="80"/>
      <c r="R3" s="80"/>
      <c r="S3" s="80"/>
      <c r="T3" s="80"/>
      <c r="U3" s="80"/>
      <c r="V3" s="80"/>
      <c r="W3" s="82"/>
    </row>
    <row r="4" spans="1:23" x14ac:dyDescent="0.3">
      <c r="A4" s="29">
        <v>1</v>
      </c>
      <c r="B4" s="36"/>
      <c r="C4" s="36"/>
      <c r="D4" s="77"/>
      <c r="E4" s="32"/>
      <c r="F4" s="33"/>
      <c r="G4" s="33"/>
      <c r="H4" s="34"/>
      <c r="I4" s="34"/>
      <c r="J4" s="34"/>
      <c r="K4" s="34"/>
      <c r="L4" s="57"/>
      <c r="M4" s="56"/>
      <c r="N4" s="56"/>
      <c r="O4" s="56"/>
      <c r="P4" s="56"/>
      <c r="Q4" s="56"/>
      <c r="R4" s="56"/>
      <c r="S4" s="56"/>
      <c r="T4" s="56"/>
      <c r="U4" s="56"/>
      <c r="V4" s="56"/>
      <c r="W4" s="71"/>
    </row>
    <row r="5" spans="1:23" x14ac:dyDescent="0.3">
      <c r="A5" s="29">
        <v>2</v>
      </c>
      <c r="B5" s="36"/>
      <c r="C5" s="36"/>
      <c r="D5" s="77"/>
      <c r="E5" s="32"/>
      <c r="F5" s="33"/>
      <c r="G5" s="33"/>
      <c r="H5" s="34"/>
      <c r="I5" s="34"/>
      <c r="J5" s="34"/>
      <c r="K5" s="34"/>
      <c r="L5" s="57"/>
      <c r="M5" s="56"/>
      <c r="N5" s="56"/>
      <c r="O5" s="56"/>
      <c r="P5" s="56"/>
      <c r="Q5" s="56"/>
      <c r="R5" s="56"/>
      <c r="S5" s="56"/>
      <c r="T5" s="56"/>
      <c r="U5" s="56"/>
      <c r="V5" s="56"/>
      <c r="W5" s="71"/>
    </row>
    <row r="6" spans="1:23" x14ac:dyDescent="0.3">
      <c r="A6" s="29">
        <v>3</v>
      </c>
      <c r="B6" s="36"/>
      <c r="C6" s="36"/>
      <c r="D6" s="77"/>
      <c r="E6" s="32"/>
      <c r="F6" s="33"/>
      <c r="G6" s="33"/>
      <c r="H6" s="34"/>
      <c r="I6" s="34"/>
      <c r="J6" s="34"/>
      <c r="K6" s="34"/>
      <c r="L6" s="57"/>
      <c r="M6" s="56"/>
      <c r="N6" s="56"/>
      <c r="O6" s="56"/>
      <c r="P6" s="56"/>
      <c r="Q6" s="56"/>
      <c r="R6" s="56"/>
      <c r="S6" s="56"/>
      <c r="T6" s="56"/>
      <c r="U6" s="56"/>
      <c r="V6" s="56"/>
      <c r="W6" s="71"/>
    </row>
    <row r="7" spans="1:23" x14ac:dyDescent="0.3">
      <c r="A7" s="29">
        <v>4</v>
      </c>
      <c r="B7" s="36"/>
      <c r="C7" s="36"/>
      <c r="D7" s="77"/>
      <c r="E7" s="32"/>
      <c r="F7" s="33"/>
      <c r="G7" s="33"/>
      <c r="H7" s="34"/>
      <c r="I7" s="34"/>
      <c r="J7" s="34"/>
      <c r="K7" s="34"/>
      <c r="L7" s="57"/>
      <c r="M7" s="56"/>
      <c r="N7" s="56"/>
      <c r="O7" s="56"/>
      <c r="P7" s="56"/>
      <c r="Q7" s="56"/>
      <c r="R7" s="56"/>
      <c r="S7" s="56"/>
      <c r="T7" s="56"/>
      <c r="U7" s="56"/>
      <c r="V7" s="56"/>
      <c r="W7" s="71"/>
    </row>
    <row r="8" spans="1:23" x14ac:dyDescent="0.3">
      <c r="A8" s="29">
        <v>5</v>
      </c>
      <c r="B8" s="36"/>
      <c r="C8" s="36"/>
      <c r="D8" s="77"/>
      <c r="E8" s="32"/>
      <c r="F8" s="33"/>
      <c r="G8" s="33"/>
      <c r="H8" s="34"/>
      <c r="I8" s="34"/>
      <c r="J8" s="34"/>
      <c r="K8" s="34"/>
      <c r="L8" s="57"/>
      <c r="M8" s="56"/>
      <c r="N8" s="56"/>
      <c r="O8" s="56"/>
      <c r="P8" s="56"/>
      <c r="Q8" s="56"/>
      <c r="R8" s="56"/>
      <c r="S8" s="56"/>
      <c r="T8" s="56"/>
      <c r="U8" s="56"/>
      <c r="V8" s="56"/>
      <c r="W8" s="71"/>
    </row>
    <row r="9" spans="1:23" x14ac:dyDescent="0.3">
      <c r="A9" s="29">
        <v>6</v>
      </c>
      <c r="B9" s="36"/>
      <c r="C9" s="36"/>
      <c r="D9" s="77"/>
      <c r="E9" s="32"/>
      <c r="F9" s="33"/>
      <c r="G9" s="33"/>
      <c r="H9" s="34"/>
      <c r="I9" s="34"/>
      <c r="J9" s="34"/>
      <c r="K9" s="34"/>
      <c r="L9" s="57"/>
      <c r="M9" s="56"/>
      <c r="N9" s="56"/>
      <c r="O9" s="56"/>
      <c r="P9" s="56"/>
      <c r="Q9" s="56"/>
      <c r="R9" s="56"/>
      <c r="S9" s="56"/>
      <c r="T9" s="56"/>
      <c r="U9" s="56"/>
      <c r="V9" s="56"/>
      <c r="W9" s="71"/>
    </row>
    <row r="10" spans="1:23" x14ac:dyDescent="0.3">
      <c r="A10" s="29">
        <v>7</v>
      </c>
      <c r="B10" s="36"/>
      <c r="C10" s="36"/>
      <c r="D10" s="77"/>
      <c r="E10" s="32"/>
      <c r="F10" s="33"/>
      <c r="G10" s="33"/>
      <c r="H10" s="34"/>
      <c r="I10" s="34"/>
      <c r="J10" s="34"/>
      <c r="K10" s="34"/>
      <c r="L10" s="57"/>
      <c r="M10" s="56"/>
      <c r="N10" s="56"/>
      <c r="O10" s="56"/>
      <c r="P10" s="56"/>
      <c r="Q10" s="56"/>
      <c r="R10" s="56"/>
      <c r="S10" s="56"/>
      <c r="T10" s="56"/>
      <c r="U10" s="56"/>
      <c r="V10" s="56"/>
      <c r="W10" s="71"/>
    </row>
    <row r="11" spans="1:23" x14ac:dyDescent="0.3">
      <c r="A11" s="29">
        <v>8</v>
      </c>
      <c r="B11" s="36"/>
      <c r="C11" s="36"/>
      <c r="D11" s="77"/>
      <c r="E11" s="32"/>
      <c r="F11" s="33"/>
      <c r="G11" s="33"/>
      <c r="H11" s="34"/>
      <c r="I11" s="34"/>
      <c r="J11" s="34"/>
      <c r="K11" s="34"/>
      <c r="L11" s="57"/>
      <c r="M11" s="56"/>
      <c r="N11" s="56"/>
      <c r="O11" s="56"/>
      <c r="P11" s="56"/>
      <c r="Q11" s="56"/>
      <c r="R11" s="56"/>
      <c r="S11" s="56"/>
      <c r="T11" s="56"/>
      <c r="U11" s="56"/>
      <c r="V11" s="56"/>
      <c r="W11" s="71"/>
    </row>
    <row r="12" spans="1:23" x14ac:dyDescent="0.3">
      <c r="A12" s="29">
        <v>9</v>
      </c>
      <c r="B12" s="36"/>
      <c r="C12" s="36"/>
      <c r="D12" s="77"/>
      <c r="E12" s="32"/>
      <c r="F12" s="33"/>
      <c r="G12" s="33"/>
      <c r="H12" s="34"/>
      <c r="I12" s="34"/>
      <c r="J12" s="34"/>
      <c r="K12" s="34"/>
      <c r="L12" s="57"/>
      <c r="M12" s="56"/>
      <c r="N12" s="56"/>
      <c r="O12" s="56"/>
      <c r="P12" s="56"/>
      <c r="Q12" s="56"/>
      <c r="R12" s="56"/>
      <c r="S12" s="56"/>
      <c r="T12" s="56"/>
      <c r="U12" s="56"/>
      <c r="V12" s="56"/>
      <c r="W12" s="71"/>
    </row>
    <row r="13" spans="1:23" x14ac:dyDescent="0.3">
      <c r="A13" s="29">
        <v>10</v>
      </c>
      <c r="B13" s="36"/>
      <c r="C13" s="36"/>
      <c r="D13" s="77"/>
      <c r="E13" s="32"/>
      <c r="F13" s="33"/>
      <c r="G13" s="33"/>
      <c r="H13" s="34"/>
      <c r="I13" s="34"/>
      <c r="J13" s="34"/>
      <c r="K13" s="34"/>
      <c r="L13" s="57"/>
      <c r="M13" s="56"/>
      <c r="N13" s="56"/>
      <c r="O13" s="56"/>
      <c r="P13" s="56"/>
      <c r="Q13" s="56"/>
      <c r="R13" s="56"/>
      <c r="S13" s="56"/>
      <c r="T13" s="56"/>
      <c r="U13" s="56"/>
      <c r="V13" s="56"/>
      <c r="W13" s="71"/>
    </row>
    <row r="14" spans="1:23" x14ac:dyDescent="0.3">
      <c r="A14" s="29">
        <v>11</v>
      </c>
      <c r="B14" s="36"/>
      <c r="C14" s="36"/>
      <c r="D14" s="77"/>
      <c r="E14" s="32"/>
      <c r="F14" s="33"/>
      <c r="G14" s="33"/>
      <c r="H14" s="34"/>
      <c r="I14" s="34"/>
      <c r="J14" s="34"/>
      <c r="K14" s="34"/>
      <c r="L14" s="57"/>
      <c r="M14" s="56"/>
      <c r="N14" s="56"/>
      <c r="O14" s="56"/>
      <c r="P14" s="56"/>
      <c r="Q14" s="56"/>
      <c r="R14" s="56"/>
      <c r="S14" s="56"/>
      <c r="T14" s="56"/>
      <c r="U14" s="56"/>
      <c r="V14" s="56"/>
      <c r="W14" s="71"/>
    </row>
    <row r="15" spans="1:23" x14ac:dyDescent="0.3">
      <c r="A15" s="29">
        <v>12</v>
      </c>
      <c r="B15" s="36"/>
      <c r="C15" s="36"/>
      <c r="D15" s="77"/>
      <c r="E15" s="32"/>
      <c r="F15" s="33"/>
      <c r="G15" s="33"/>
      <c r="H15" s="34"/>
      <c r="I15" s="34"/>
      <c r="J15" s="34"/>
      <c r="K15" s="34"/>
      <c r="L15" s="57"/>
      <c r="M15" s="56"/>
      <c r="N15" s="56"/>
      <c r="O15" s="56"/>
      <c r="P15" s="56"/>
      <c r="Q15" s="56"/>
      <c r="R15" s="56"/>
      <c r="S15" s="56"/>
      <c r="T15" s="56"/>
      <c r="U15" s="56"/>
      <c r="V15" s="56"/>
      <c r="W15" s="71"/>
    </row>
    <row r="16" spans="1:23" x14ac:dyDescent="0.3">
      <c r="A16" s="29">
        <v>13</v>
      </c>
      <c r="B16" s="36"/>
      <c r="C16" s="36"/>
      <c r="D16" s="77"/>
      <c r="E16" s="32"/>
      <c r="F16" s="33"/>
      <c r="G16" s="33"/>
      <c r="H16" s="34"/>
      <c r="I16" s="34"/>
      <c r="J16" s="34"/>
      <c r="K16" s="34"/>
      <c r="L16" s="57"/>
      <c r="M16" s="56"/>
      <c r="N16" s="56"/>
      <c r="O16" s="56"/>
      <c r="P16" s="56"/>
      <c r="Q16" s="56"/>
      <c r="R16" s="56"/>
      <c r="S16" s="56"/>
      <c r="T16" s="56"/>
      <c r="U16" s="56"/>
      <c r="V16" s="56"/>
      <c r="W16" s="71"/>
    </row>
    <row r="17" spans="1:23" x14ac:dyDescent="0.3">
      <c r="A17" s="29">
        <v>14</v>
      </c>
      <c r="B17" s="36"/>
      <c r="C17" s="36"/>
      <c r="D17" s="77"/>
      <c r="E17" s="32"/>
      <c r="F17" s="33"/>
      <c r="G17" s="33"/>
      <c r="H17" s="34"/>
      <c r="I17" s="34"/>
      <c r="J17" s="34"/>
      <c r="K17" s="34"/>
      <c r="L17" s="57"/>
      <c r="M17" s="56"/>
      <c r="N17" s="56"/>
      <c r="O17" s="56"/>
      <c r="P17" s="56"/>
      <c r="Q17" s="56"/>
      <c r="R17" s="56"/>
      <c r="S17" s="56"/>
      <c r="T17" s="56"/>
      <c r="U17" s="56"/>
      <c r="V17" s="56"/>
      <c r="W17" s="71"/>
    </row>
    <row r="18" spans="1:23" x14ac:dyDescent="0.3">
      <c r="A18" s="29">
        <v>15</v>
      </c>
      <c r="B18" s="36"/>
      <c r="C18" s="36"/>
      <c r="D18" s="77"/>
      <c r="E18" s="32"/>
      <c r="F18" s="33"/>
      <c r="G18" s="33"/>
      <c r="H18" s="34"/>
      <c r="I18" s="34"/>
      <c r="J18" s="34"/>
      <c r="K18" s="34"/>
      <c r="L18" s="57"/>
      <c r="M18" s="56"/>
      <c r="N18" s="56"/>
      <c r="O18" s="56"/>
      <c r="P18" s="56"/>
      <c r="Q18" s="56"/>
      <c r="R18" s="56"/>
      <c r="S18" s="56"/>
      <c r="T18" s="56"/>
      <c r="U18" s="56"/>
      <c r="V18" s="56"/>
      <c r="W18" s="71"/>
    </row>
    <row r="19" spans="1:23" x14ac:dyDescent="0.3">
      <c r="A19" s="29">
        <v>16</v>
      </c>
      <c r="B19" s="36"/>
      <c r="C19" s="36"/>
      <c r="D19" s="77"/>
      <c r="E19" s="32"/>
      <c r="F19" s="33"/>
      <c r="G19" s="33"/>
      <c r="H19" s="34"/>
      <c r="I19" s="34"/>
      <c r="J19" s="34"/>
      <c r="K19" s="34"/>
      <c r="L19" s="57"/>
      <c r="M19" s="56"/>
      <c r="N19" s="56"/>
      <c r="O19" s="56"/>
      <c r="P19" s="56"/>
      <c r="Q19" s="56"/>
      <c r="R19" s="56"/>
      <c r="S19" s="56"/>
      <c r="T19" s="56"/>
      <c r="U19" s="56"/>
      <c r="V19" s="56"/>
      <c r="W19" s="71"/>
    </row>
    <row r="20" spans="1:23" x14ac:dyDescent="0.3">
      <c r="A20" s="29">
        <v>17</v>
      </c>
      <c r="B20" s="36"/>
      <c r="C20" s="36"/>
      <c r="D20" s="77"/>
      <c r="E20" s="32"/>
      <c r="F20" s="33"/>
      <c r="G20" s="33"/>
      <c r="H20" s="34"/>
      <c r="I20" s="34"/>
      <c r="J20" s="34"/>
      <c r="K20" s="34"/>
      <c r="L20" s="57"/>
      <c r="M20" s="56"/>
      <c r="N20" s="56"/>
      <c r="O20" s="56"/>
      <c r="P20" s="56"/>
      <c r="Q20" s="56"/>
      <c r="R20" s="56"/>
      <c r="S20" s="56"/>
      <c r="T20" s="56"/>
      <c r="U20" s="56"/>
      <c r="V20" s="56"/>
      <c r="W20" s="71"/>
    </row>
    <row r="21" spans="1:23" x14ac:dyDescent="0.3">
      <c r="A21" s="29">
        <v>18</v>
      </c>
      <c r="B21" s="36"/>
      <c r="C21" s="36"/>
      <c r="D21" s="77"/>
      <c r="E21" s="32"/>
      <c r="F21" s="33"/>
      <c r="G21" s="33"/>
      <c r="H21" s="34"/>
      <c r="I21" s="34"/>
      <c r="J21" s="34"/>
      <c r="K21" s="34"/>
      <c r="L21" s="57"/>
      <c r="M21" s="56"/>
      <c r="N21" s="56"/>
      <c r="O21" s="56"/>
      <c r="P21" s="56"/>
      <c r="Q21" s="56"/>
      <c r="R21" s="56"/>
      <c r="S21" s="56"/>
      <c r="T21" s="56"/>
      <c r="U21" s="56"/>
      <c r="V21" s="56"/>
      <c r="W21" s="71"/>
    </row>
    <row r="22" spans="1:23" x14ac:dyDescent="0.3">
      <c r="A22" s="29">
        <v>19</v>
      </c>
      <c r="B22" s="36"/>
      <c r="C22" s="36"/>
      <c r="D22" s="77"/>
      <c r="E22" s="32"/>
      <c r="F22" s="33"/>
      <c r="G22" s="33"/>
      <c r="H22" s="34"/>
      <c r="I22" s="34"/>
      <c r="J22" s="34"/>
      <c r="K22" s="34"/>
      <c r="L22" s="57"/>
      <c r="M22" s="56"/>
      <c r="N22" s="56"/>
      <c r="O22" s="56"/>
      <c r="P22" s="56"/>
      <c r="Q22" s="56"/>
      <c r="R22" s="56"/>
      <c r="S22" s="56"/>
      <c r="T22" s="56"/>
      <c r="U22" s="56"/>
      <c r="V22" s="56"/>
      <c r="W22" s="71"/>
    </row>
    <row r="23" spans="1:23" x14ac:dyDescent="0.3">
      <c r="A23" s="29">
        <v>20</v>
      </c>
      <c r="B23" s="36"/>
      <c r="C23" s="36"/>
      <c r="D23" s="77"/>
      <c r="E23" s="32"/>
      <c r="F23" s="33"/>
      <c r="G23" s="33"/>
      <c r="H23" s="34"/>
      <c r="I23" s="34"/>
      <c r="J23" s="34"/>
      <c r="K23" s="34"/>
      <c r="L23" s="57"/>
      <c r="M23" s="56"/>
      <c r="N23" s="56"/>
      <c r="O23" s="56"/>
      <c r="P23" s="56"/>
      <c r="Q23" s="56"/>
      <c r="R23" s="56"/>
      <c r="S23" s="56"/>
      <c r="T23" s="56"/>
      <c r="U23" s="56"/>
      <c r="V23" s="56"/>
      <c r="W23" s="71"/>
    </row>
    <row r="24" spans="1:23" s="25" customFormat="1" ht="18" x14ac:dyDescent="0.35">
      <c r="A24" s="88" t="s">
        <v>25</v>
      </c>
      <c r="B24" s="89"/>
      <c r="C24" s="89"/>
      <c r="D24" s="89"/>
      <c r="E24" s="89"/>
      <c r="F24" s="89"/>
      <c r="G24" s="89"/>
      <c r="H24" s="89"/>
      <c r="I24" s="90"/>
      <c r="J24" s="60">
        <f t="shared" ref="J24:W24" si="0">SUM(J4:J23)</f>
        <v>0</v>
      </c>
      <c r="K24" s="60">
        <f t="shared" si="0"/>
        <v>0</v>
      </c>
      <c r="L24" s="61">
        <f t="shared" si="0"/>
        <v>0</v>
      </c>
      <c r="M24" s="60">
        <f t="shared" si="0"/>
        <v>0</v>
      </c>
      <c r="N24" s="60">
        <f t="shared" si="0"/>
        <v>0</v>
      </c>
      <c r="O24" s="60">
        <f t="shared" si="0"/>
        <v>0</v>
      </c>
      <c r="P24" s="60">
        <f t="shared" si="0"/>
        <v>0</v>
      </c>
      <c r="Q24" s="60">
        <f t="shared" si="0"/>
        <v>0</v>
      </c>
      <c r="R24" s="60">
        <f t="shared" si="0"/>
        <v>0</v>
      </c>
      <c r="S24" s="60">
        <f t="shared" si="0"/>
        <v>0</v>
      </c>
      <c r="T24" s="60">
        <f t="shared" si="0"/>
        <v>0</v>
      </c>
      <c r="U24" s="60">
        <f t="shared" si="0"/>
        <v>0</v>
      </c>
      <c r="V24" s="60">
        <f t="shared" si="0"/>
        <v>0</v>
      </c>
      <c r="W24" s="73">
        <f t="shared" si="0"/>
        <v>0</v>
      </c>
    </row>
    <row r="25" spans="1:23" ht="15.75" customHeight="1" x14ac:dyDescent="0.3">
      <c r="A25" s="91" t="s">
        <v>26</v>
      </c>
      <c r="B25" s="92"/>
      <c r="C25" s="92"/>
      <c r="D25" s="92"/>
      <c r="E25" s="92"/>
      <c r="F25" s="92"/>
      <c r="G25" s="92"/>
      <c r="H25" s="92"/>
      <c r="I25" s="92"/>
      <c r="J25" s="92"/>
      <c r="K25" s="92"/>
      <c r="L25" s="62"/>
      <c r="M25" s="63"/>
      <c r="N25" s="63"/>
      <c r="O25" s="63"/>
      <c r="P25" s="63"/>
      <c r="Q25" s="63"/>
      <c r="R25" s="63"/>
      <c r="S25" s="63"/>
      <c r="T25" s="63"/>
      <c r="U25" s="63"/>
      <c r="V25" s="63"/>
      <c r="W25" s="74"/>
    </row>
    <row r="26" spans="1:23" x14ac:dyDescent="0.3">
      <c r="A26" s="29">
        <v>21</v>
      </c>
      <c r="B26" s="36"/>
      <c r="C26" s="36"/>
      <c r="D26" s="78"/>
      <c r="E26" s="33"/>
      <c r="F26" s="33"/>
      <c r="G26" s="33"/>
      <c r="H26" s="34"/>
      <c r="I26" s="34"/>
      <c r="J26" s="34"/>
      <c r="K26" s="34"/>
      <c r="L26" s="57"/>
      <c r="M26" s="56"/>
      <c r="N26" s="56"/>
      <c r="O26" s="56"/>
      <c r="P26" s="56"/>
      <c r="Q26" s="56"/>
      <c r="R26" s="56"/>
      <c r="S26" s="56"/>
      <c r="T26" s="56"/>
      <c r="U26" s="56"/>
      <c r="V26" s="56"/>
      <c r="W26" s="71"/>
    </row>
    <row r="27" spans="1:23" x14ac:dyDescent="0.3">
      <c r="A27" s="38">
        <v>22</v>
      </c>
      <c r="B27" s="39"/>
      <c r="C27" s="39"/>
      <c r="D27" s="77"/>
      <c r="E27" s="32"/>
      <c r="F27" s="32"/>
      <c r="G27" s="32"/>
      <c r="H27" s="40"/>
      <c r="I27" s="40"/>
      <c r="J27" s="40"/>
      <c r="K27" s="40"/>
      <c r="L27" s="65"/>
      <c r="M27" s="64"/>
      <c r="N27" s="64"/>
      <c r="O27" s="64"/>
      <c r="P27" s="64"/>
      <c r="Q27" s="64"/>
      <c r="R27" s="64"/>
      <c r="S27" s="64"/>
      <c r="T27" s="64"/>
      <c r="U27" s="64"/>
      <c r="V27" s="64"/>
      <c r="W27" s="75"/>
    </row>
    <row r="28" spans="1:23" x14ac:dyDescent="0.3">
      <c r="A28" s="38">
        <v>23</v>
      </c>
      <c r="B28" s="39"/>
      <c r="C28" s="39"/>
      <c r="D28" s="77"/>
      <c r="E28" s="32"/>
      <c r="F28" s="32"/>
      <c r="G28" s="32"/>
      <c r="H28" s="40"/>
      <c r="I28" s="40"/>
      <c r="J28" s="40"/>
      <c r="K28" s="40"/>
      <c r="L28" s="65"/>
      <c r="M28" s="64"/>
      <c r="N28" s="64"/>
      <c r="O28" s="64"/>
      <c r="P28" s="64"/>
      <c r="Q28" s="64"/>
      <c r="R28" s="64"/>
      <c r="S28" s="64"/>
      <c r="T28" s="64"/>
      <c r="U28" s="64"/>
      <c r="V28" s="64"/>
      <c r="W28" s="75"/>
    </row>
    <row r="29" spans="1:23" x14ac:dyDescent="0.3">
      <c r="A29" s="38">
        <v>24</v>
      </c>
      <c r="B29" s="39"/>
      <c r="C29" s="39"/>
      <c r="D29" s="77"/>
      <c r="E29" s="32"/>
      <c r="F29" s="32"/>
      <c r="G29" s="32"/>
      <c r="H29" s="40"/>
      <c r="I29" s="40"/>
      <c r="J29" s="40"/>
      <c r="K29" s="40"/>
      <c r="L29" s="65"/>
      <c r="M29" s="64"/>
      <c r="N29" s="64"/>
      <c r="O29" s="64"/>
      <c r="P29" s="64"/>
      <c r="Q29" s="64"/>
      <c r="R29" s="64"/>
      <c r="S29" s="64"/>
      <c r="T29" s="64"/>
      <c r="U29" s="64"/>
      <c r="V29" s="64"/>
      <c r="W29" s="75"/>
    </row>
    <row r="30" spans="1:23" x14ac:dyDescent="0.3">
      <c r="A30" s="38">
        <v>25</v>
      </c>
      <c r="B30" s="39"/>
      <c r="C30" s="39"/>
      <c r="D30" s="77"/>
      <c r="E30" s="32"/>
      <c r="F30" s="32"/>
      <c r="G30" s="32"/>
      <c r="H30" s="40"/>
      <c r="I30" s="40"/>
      <c r="J30" s="40"/>
      <c r="K30" s="40"/>
      <c r="L30" s="65"/>
      <c r="M30" s="64"/>
      <c r="N30" s="64"/>
      <c r="O30" s="64"/>
      <c r="P30" s="64"/>
      <c r="Q30" s="64"/>
      <c r="R30" s="64"/>
      <c r="S30" s="64"/>
      <c r="T30" s="64"/>
      <c r="U30" s="64"/>
      <c r="V30" s="64"/>
      <c r="W30" s="75"/>
    </row>
    <row r="31" spans="1:23" x14ac:dyDescent="0.3">
      <c r="A31" s="38">
        <v>26</v>
      </c>
      <c r="B31" s="36"/>
      <c r="C31" s="36"/>
      <c r="D31" s="77"/>
      <c r="E31" s="32"/>
      <c r="F31" s="33"/>
      <c r="G31" s="33"/>
      <c r="H31" s="34"/>
      <c r="I31" s="34"/>
      <c r="J31" s="34"/>
      <c r="K31" s="34"/>
      <c r="L31" s="57"/>
      <c r="M31" s="56"/>
      <c r="N31" s="56"/>
      <c r="O31" s="56"/>
      <c r="P31" s="56"/>
      <c r="Q31" s="56"/>
      <c r="R31" s="56"/>
      <c r="S31" s="56"/>
      <c r="T31" s="56"/>
      <c r="U31" s="56"/>
      <c r="V31" s="56"/>
      <c r="W31" s="71"/>
    </row>
    <row r="32" spans="1:23" x14ac:dyDescent="0.3">
      <c r="A32" s="38">
        <v>27</v>
      </c>
      <c r="B32" s="36"/>
      <c r="C32" s="36"/>
      <c r="D32" s="77"/>
      <c r="E32" s="32"/>
      <c r="F32" s="33"/>
      <c r="G32" s="33"/>
      <c r="H32" s="34"/>
      <c r="I32" s="34"/>
      <c r="J32" s="34"/>
      <c r="K32" s="34"/>
      <c r="L32" s="57"/>
      <c r="M32" s="56"/>
      <c r="N32" s="56"/>
      <c r="O32" s="56"/>
      <c r="P32" s="56"/>
      <c r="Q32" s="56"/>
      <c r="R32" s="56"/>
      <c r="S32" s="56"/>
      <c r="T32" s="56"/>
      <c r="U32" s="56"/>
      <c r="V32" s="56"/>
      <c r="W32" s="71"/>
    </row>
    <row r="33" spans="1:23" x14ac:dyDescent="0.3">
      <c r="A33" s="38">
        <v>28</v>
      </c>
      <c r="B33" s="36"/>
      <c r="C33" s="36"/>
      <c r="D33" s="77"/>
      <c r="E33" s="32"/>
      <c r="F33" s="33"/>
      <c r="G33" s="33"/>
      <c r="H33" s="34"/>
      <c r="I33" s="34"/>
      <c r="J33" s="34"/>
      <c r="K33" s="34"/>
      <c r="L33" s="57"/>
      <c r="M33" s="56"/>
      <c r="N33" s="56"/>
      <c r="O33" s="56"/>
      <c r="P33" s="56"/>
      <c r="Q33" s="56"/>
      <c r="R33" s="56"/>
      <c r="S33" s="56"/>
      <c r="T33" s="56"/>
      <c r="U33" s="56"/>
      <c r="V33" s="56"/>
      <c r="W33" s="71"/>
    </row>
    <row r="34" spans="1:23" x14ac:dyDescent="0.3">
      <c r="A34" s="38">
        <v>29</v>
      </c>
      <c r="B34" s="36"/>
      <c r="C34" s="36"/>
      <c r="D34" s="77"/>
      <c r="E34" s="32"/>
      <c r="F34" s="33"/>
      <c r="G34" s="33"/>
      <c r="H34" s="34"/>
      <c r="I34" s="34"/>
      <c r="J34" s="34"/>
      <c r="K34" s="34"/>
      <c r="L34" s="57"/>
      <c r="M34" s="56"/>
      <c r="N34" s="56"/>
      <c r="O34" s="56"/>
      <c r="P34" s="56"/>
      <c r="Q34" s="56"/>
      <c r="R34" s="56"/>
      <c r="S34" s="56"/>
      <c r="T34" s="56"/>
      <c r="U34" s="56"/>
      <c r="V34" s="56"/>
      <c r="W34" s="71"/>
    </row>
    <row r="35" spans="1:23" x14ac:dyDescent="0.3">
      <c r="A35" s="38">
        <v>30</v>
      </c>
      <c r="B35" s="41"/>
      <c r="C35" s="41"/>
      <c r="D35" s="77"/>
      <c r="E35" s="32"/>
      <c r="F35" s="42"/>
      <c r="G35" s="42"/>
      <c r="H35" s="43"/>
      <c r="I35" s="43"/>
      <c r="J35" s="81"/>
      <c r="K35" s="81"/>
      <c r="L35" s="58"/>
      <c r="M35" s="59"/>
      <c r="N35" s="59"/>
      <c r="O35" s="59"/>
      <c r="P35" s="59"/>
      <c r="Q35" s="59"/>
      <c r="R35" s="59"/>
      <c r="S35" s="59"/>
      <c r="T35" s="59"/>
      <c r="U35" s="59"/>
      <c r="V35" s="59"/>
      <c r="W35" s="72"/>
    </row>
    <row r="36" spans="1:23" s="25" customFormat="1" ht="18" x14ac:dyDescent="0.35">
      <c r="A36" s="88" t="s">
        <v>27</v>
      </c>
      <c r="B36" s="89"/>
      <c r="C36" s="89"/>
      <c r="D36" s="89"/>
      <c r="E36" s="89"/>
      <c r="F36" s="89"/>
      <c r="G36" s="89"/>
      <c r="H36" s="89"/>
      <c r="I36" s="90"/>
      <c r="J36" s="60">
        <f>SUM(J26:J35)</f>
        <v>0</v>
      </c>
      <c r="K36" s="60">
        <f t="shared" ref="K36:W36" si="1">SUM(K26:K35)</f>
        <v>0</v>
      </c>
      <c r="L36" s="61">
        <f t="shared" si="1"/>
        <v>0</v>
      </c>
      <c r="M36" s="60">
        <f t="shared" si="1"/>
        <v>0</v>
      </c>
      <c r="N36" s="60">
        <f t="shared" si="1"/>
        <v>0</v>
      </c>
      <c r="O36" s="60">
        <f t="shared" si="1"/>
        <v>0</v>
      </c>
      <c r="P36" s="60">
        <f t="shared" si="1"/>
        <v>0</v>
      </c>
      <c r="Q36" s="60">
        <f t="shared" si="1"/>
        <v>0</v>
      </c>
      <c r="R36" s="60">
        <f t="shared" si="1"/>
        <v>0</v>
      </c>
      <c r="S36" s="60">
        <f t="shared" si="1"/>
        <v>0</v>
      </c>
      <c r="T36" s="60">
        <f t="shared" si="1"/>
        <v>0</v>
      </c>
      <c r="U36" s="60">
        <f t="shared" si="1"/>
        <v>0</v>
      </c>
      <c r="V36" s="60">
        <f t="shared" si="1"/>
        <v>0</v>
      </c>
      <c r="W36" s="73">
        <f t="shared" si="1"/>
        <v>0</v>
      </c>
    </row>
    <row r="37" spans="1:23" s="25" customFormat="1" ht="18" x14ac:dyDescent="0.35">
      <c r="A37" s="93" t="s">
        <v>28</v>
      </c>
      <c r="B37" s="94"/>
      <c r="C37" s="94"/>
      <c r="D37" s="94"/>
      <c r="E37" s="94"/>
      <c r="F37" s="94"/>
      <c r="G37" s="94"/>
      <c r="H37" s="94"/>
      <c r="I37" s="95"/>
      <c r="J37" s="66">
        <f>J24+J36</f>
        <v>0</v>
      </c>
      <c r="K37" s="67">
        <f t="shared" ref="K37:M37" si="2">K24+K36</f>
        <v>0</v>
      </c>
      <c r="L37" s="66">
        <f t="shared" si="2"/>
        <v>0</v>
      </c>
      <c r="M37" s="67">
        <f t="shared" si="2"/>
        <v>0</v>
      </c>
      <c r="N37" s="67">
        <f t="shared" ref="N37" si="3">N24+N36</f>
        <v>0</v>
      </c>
      <c r="O37" s="67">
        <f t="shared" ref="O37" si="4">O24+O36</f>
        <v>0</v>
      </c>
      <c r="P37" s="67">
        <f t="shared" ref="P37" si="5">P24+P36</f>
        <v>0</v>
      </c>
      <c r="Q37" s="67">
        <f t="shared" ref="Q37" si="6">Q24+Q36</f>
        <v>0</v>
      </c>
      <c r="R37" s="67">
        <f t="shared" ref="R37" si="7">R24+R36</f>
        <v>0</v>
      </c>
      <c r="S37" s="67">
        <f t="shared" ref="S37" si="8">S24+S36</f>
        <v>0</v>
      </c>
      <c r="T37" s="67">
        <f t="shared" ref="T37" si="9">T24+T36</f>
        <v>0</v>
      </c>
      <c r="U37" s="67">
        <f t="shared" ref="U37" si="10">U24+U36</f>
        <v>0</v>
      </c>
      <c r="V37" s="67">
        <f t="shared" ref="V37:W37" si="11">V24+V36</f>
        <v>0</v>
      </c>
      <c r="W37" s="76">
        <f t="shared" si="11"/>
        <v>0</v>
      </c>
    </row>
    <row r="39" spans="1:23" ht="27" customHeight="1" x14ac:dyDescent="0.3">
      <c r="A39" s="96" t="s">
        <v>29</v>
      </c>
      <c r="B39" s="97"/>
      <c r="C39" s="97"/>
      <c r="D39" s="98"/>
      <c r="E39" s="44">
        <f>E40+E41</f>
        <v>148000</v>
      </c>
      <c r="F39" s="45" t="s">
        <v>30</v>
      </c>
    </row>
    <row r="40" spans="1:23" ht="38.25" customHeight="1" x14ac:dyDescent="0.3">
      <c r="A40" s="99" t="s">
        <v>31</v>
      </c>
      <c r="B40" s="100"/>
      <c r="C40" s="100"/>
      <c r="D40" s="100"/>
      <c r="E40" s="46">
        <v>111000</v>
      </c>
      <c r="F40" s="47" t="s">
        <v>30</v>
      </c>
    </row>
    <row r="41" spans="1:23" ht="69.75" customHeight="1" x14ac:dyDescent="0.3">
      <c r="A41" s="101" t="s">
        <v>32</v>
      </c>
      <c r="B41" s="102"/>
      <c r="C41" s="102"/>
      <c r="D41" s="102"/>
      <c r="E41" s="48">
        <v>37000</v>
      </c>
      <c r="F41" s="49" t="s">
        <v>30</v>
      </c>
    </row>
  </sheetData>
  <mergeCells count="20">
    <mergeCell ref="A37:I37"/>
    <mergeCell ref="A39:D39"/>
    <mergeCell ref="A40:D40"/>
    <mergeCell ref="A41:D41"/>
    <mergeCell ref="A1:A2"/>
    <mergeCell ref="B1:B2"/>
    <mergeCell ref="C1:C2"/>
    <mergeCell ref="D1:D2"/>
    <mergeCell ref="E1:E2"/>
    <mergeCell ref="F1:F2"/>
    <mergeCell ref="G1:G2"/>
    <mergeCell ref="H1:H2"/>
    <mergeCell ref="I1:I2"/>
    <mergeCell ref="L1:W1"/>
    <mergeCell ref="A3:K3"/>
    <mergeCell ref="A24:I24"/>
    <mergeCell ref="A25:K25"/>
    <mergeCell ref="A36:I36"/>
    <mergeCell ref="J1:J2"/>
    <mergeCell ref="K1:K2"/>
  </mergeCells>
  <pageMargins left="0.43263888888888902" right="0.235416666666667" top="0.35416666666666702" bottom="0.35416666666666702" header="0.31388888888888899" footer="0.31388888888888899"/>
  <pageSetup paperSize="9" scale="48"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C1" workbookViewId="0">
      <pane ySplit="2" topLeftCell="A18" activePane="bottomLeft" state="frozen"/>
      <selection pane="bottomLeft" activeCell="K19" sqref="K19"/>
    </sheetView>
  </sheetViews>
  <sheetFormatPr defaultColWidth="9.140625" defaultRowHeight="16.5" x14ac:dyDescent="0.3"/>
  <cols>
    <col min="1" max="1" width="5.85546875" style="15" customWidth="1"/>
    <col min="2" max="2" width="33.5703125" style="15" customWidth="1"/>
    <col min="3" max="3" width="27.7109375" style="15" customWidth="1"/>
    <col min="4" max="4" width="34.85546875" style="1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2" width="12" style="15" customWidth="1"/>
    <col min="13" max="22" width="10.7109375" style="15" customWidth="1"/>
    <col min="23" max="23" width="12" style="15" customWidth="1"/>
    <col min="24" max="16384" width="9.140625" style="15"/>
  </cols>
  <sheetData>
    <row r="1" spans="1:23" ht="16.5" customHeight="1" x14ac:dyDescent="0.3">
      <c r="A1" s="103" t="s">
        <v>0</v>
      </c>
      <c r="B1" s="105" t="s">
        <v>1</v>
      </c>
      <c r="C1" s="105" t="s">
        <v>2</v>
      </c>
      <c r="D1" s="107" t="s">
        <v>3</v>
      </c>
      <c r="E1" s="109" t="s">
        <v>4</v>
      </c>
      <c r="F1" s="109" t="s">
        <v>5</v>
      </c>
      <c r="G1" s="109" t="s">
        <v>6</v>
      </c>
      <c r="H1" s="109" t="s">
        <v>7</v>
      </c>
      <c r="I1" s="109" t="s">
        <v>8</v>
      </c>
      <c r="J1" s="109" t="s">
        <v>9</v>
      </c>
      <c r="K1" s="109" t="s">
        <v>10</v>
      </c>
      <c r="L1" s="83" t="s">
        <v>11</v>
      </c>
      <c r="M1" s="84"/>
      <c r="N1" s="84"/>
      <c r="O1" s="84"/>
      <c r="P1" s="84"/>
      <c r="Q1" s="84"/>
      <c r="R1" s="84"/>
      <c r="S1" s="84"/>
      <c r="T1" s="84"/>
      <c r="U1" s="84"/>
      <c r="V1" s="84"/>
      <c r="W1" s="85"/>
    </row>
    <row r="2" spans="1:23" ht="16.5" customHeight="1" x14ac:dyDescent="0.3">
      <c r="A2" s="104"/>
      <c r="B2" s="106"/>
      <c r="C2" s="106"/>
      <c r="D2" s="108"/>
      <c r="E2" s="110"/>
      <c r="F2" s="110"/>
      <c r="G2" s="110"/>
      <c r="H2" s="110"/>
      <c r="I2" s="110"/>
      <c r="J2" s="110"/>
      <c r="K2" s="110"/>
      <c r="L2" s="50" t="s">
        <v>12</v>
      </c>
      <c r="M2" s="51" t="s">
        <v>13</v>
      </c>
      <c r="N2" s="51" t="s">
        <v>14</v>
      </c>
      <c r="O2" s="51" t="s">
        <v>15</v>
      </c>
      <c r="P2" s="51" t="s">
        <v>16</v>
      </c>
      <c r="Q2" s="51" t="s">
        <v>17</v>
      </c>
      <c r="R2" s="51" t="s">
        <v>18</v>
      </c>
      <c r="S2" s="51" t="s">
        <v>19</v>
      </c>
      <c r="T2" s="51" t="s">
        <v>20</v>
      </c>
      <c r="U2" s="51" t="s">
        <v>21</v>
      </c>
      <c r="V2" s="51" t="s">
        <v>22</v>
      </c>
      <c r="W2" s="68" t="s">
        <v>23</v>
      </c>
    </row>
    <row r="3" spans="1:23" ht="15.75" customHeight="1" x14ac:dyDescent="0.3">
      <c r="A3" s="86" t="s">
        <v>24</v>
      </c>
      <c r="B3" s="87"/>
      <c r="C3" s="87"/>
      <c r="D3" s="87"/>
      <c r="E3" s="87"/>
      <c r="F3" s="87"/>
      <c r="G3" s="87"/>
      <c r="H3" s="87"/>
      <c r="I3" s="87"/>
      <c r="J3" s="87"/>
      <c r="K3" s="87"/>
      <c r="L3" s="52"/>
      <c r="M3" s="53"/>
      <c r="N3" s="53"/>
      <c r="O3" s="53"/>
      <c r="P3" s="53"/>
      <c r="Q3" s="53"/>
      <c r="R3" s="53"/>
      <c r="S3" s="53"/>
      <c r="T3" s="53"/>
      <c r="U3" s="53"/>
      <c r="V3" s="53"/>
      <c r="W3" s="69"/>
    </row>
    <row r="4" spans="1:23" x14ac:dyDescent="0.3">
      <c r="A4" s="29">
        <v>1</v>
      </c>
      <c r="B4" s="30" t="s">
        <v>33</v>
      </c>
      <c r="C4" s="30" t="s">
        <v>34</v>
      </c>
      <c r="D4" s="31" t="s">
        <v>35</v>
      </c>
      <c r="E4" s="32" t="s">
        <v>36</v>
      </c>
      <c r="F4" s="33" t="s">
        <v>37</v>
      </c>
      <c r="G4" s="33">
        <v>12</v>
      </c>
      <c r="H4" s="34">
        <v>1500</v>
      </c>
      <c r="I4" s="34"/>
      <c r="J4" s="34">
        <f>G4*H4</f>
        <v>18000</v>
      </c>
      <c r="K4" s="34">
        <f>G4*(H4+I4)</f>
        <v>18000</v>
      </c>
      <c r="L4" s="54">
        <f>$H4</f>
        <v>1500</v>
      </c>
      <c r="M4" s="55">
        <f t="shared" ref="M4:W4" si="0">$H4</f>
        <v>1500</v>
      </c>
      <c r="N4" s="55">
        <f t="shared" si="0"/>
        <v>1500</v>
      </c>
      <c r="O4" s="55">
        <f t="shared" si="0"/>
        <v>1500</v>
      </c>
      <c r="P4" s="55">
        <f t="shared" si="0"/>
        <v>1500</v>
      </c>
      <c r="Q4" s="55">
        <f t="shared" si="0"/>
        <v>1500</v>
      </c>
      <c r="R4" s="55">
        <f t="shared" si="0"/>
        <v>1500</v>
      </c>
      <c r="S4" s="55">
        <f t="shared" si="0"/>
        <v>1500</v>
      </c>
      <c r="T4" s="55">
        <f t="shared" si="0"/>
        <v>1500</v>
      </c>
      <c r="U4" s="55">
        <f t="shared" si="0"/>
        <v>1500</v>
      </c>
      <c r="V4" s="55">
        <f t="shared" si="0"/>
        <v>1500</v>
      </c>
      <c r="W4" s="70">
        <f t="shared" si="0"/>
        <v>1500</v>
      </c>
    </row>
    <row r="5" spans="1:23" ht="66" x14ac:dyDescent="0.3">
      <c r="A5" s="29">
        <v>2</v>
      </c>
      <c r="B5" s="18" t="s">
        <v>38</v>
      </c>
      <c r="C5" s="35" t="s">
        <v>34</v>
      </c>
      <c r="D5" s="31" t="s">
        <v>39</v>
      </c>
      <c r="E5" s="32" t="s">
        <v>36</v>
      </c>
      <c r="F5" s="33" t="s">
        <v>37</v>
      </c>
      <c r="G5" s="33">
        <v>12</v>
      </c>
      <c r="H5" s="34">
        <v>1064</v>
      </c>
      <c r="I5" s="34"/>
      <c r="J5" s="34">
        <f t="shared" ref="J5:J18" si="1">G5*H5</f>
        <v>12768</v>
      </c>
      <c r="K5" s="34">
        <f t="shared" ref="K5:K18" si="2">G5*(H5+I5)</f>
        <v>12768</v>
      </c>
      <c r="L5" s="54">
        <f t="shared" ref="L5:W10" si="3">$H5</f>
        <v>1064</v>
      </c>
      <c r="M5" s="55">
        <f t="shared" si="3"/>
        <v>1064</v>
      </c>
      <c r="N5" s="55">
        <f t="shared" si="3"/>
        <v>1064</v>
      </c>
      <c r="O5" s="55">
        <f t="shared" si="3"/>
        <v>1064</v>
      </c>
      <c r="P5" s="55">
        <f t="shared" si="3"/>
        <v>1064</v>
      </c>
      <c r="Q5" s="55">
        <f t="shared" si="3"/>
        <v>1064</v>
      </c>
      <c r="R5" s="55">
        <f t="shared" si="3"/>
        <v>1064</v>
      </c>
      <c r="S5" s="55">
        <f t="shared" si="3"/>
        <v>1064</v>
      </c>
      <c r="T5" s="55">
        <f t="shared" si="3"/>
        <v>1064</v>
      </c>
      <c r="U5" s="55">
        <f t="shared" si="3"/>
        <v>1064</v>
      </c>
      <c r="V5" s="55">
        <f t="shared" si="3"/>
        <v>1064</v>
      </c>
      <c r="W5" s="70">
        <f t="shared" si="3"/>
        <v>1064</v>
      </c>
    </row>
    <row r="6" spans="1:23" x14ac:dyDescent="0.3">
      <c r="A6" s="29">
        <v>3</v>
      </c>
      <c r="B6" s="35" t="s">
        <v>40</v>
      </c>
      <c r="C6" s="35" t="s">
        <v>34</v>
      </c>
      <c r="D6" s="31" t="s">
        <v>35</v>
      </c>
      <c r="E6" s="32" t="s">
        <v>36</v>
      </c>
      <c r="F6" s="33" t="s">
        <v>37</v>
      </c>
      <c r="G6" s="33">
        <v>12</v>
      </c>
      <c r="H6" s="34">
        <v>1500</v>
      </c>
      <c r="I6" s="34"/>
      <c r="J6" s="34">
        <f t="shared" si="1"/>
        <v>18000</v>
      </c>
      <c r="K6" s="34">
        <f t="shared" si="2"/>
        <v>18000</v>
      </c>
      <c r="L6" s="54">
        <f t="shared" si="3"/>
        <v>1500</v>
      </c>
      <c r="M6" s="55">
        <f t="shared" si="3"/>
        <v>1500</v>
      </c>
      <c r="N6" s="55">
        <f t="shared" si="3"/>
        <v>1500</v>
      </c>
      <c r="O6" s="55">
        <f t="shared" si="3"/>
        <v>1500</v>
      </c>
      <c r="P6" s="55">
        <f t="shared" si="3"/>
        <v>1500</v>
      </c>
      <c r="Q6" s="55">
        <f t="shared" si="3"/>
        <v>1500</v>
      </c>
      <c r="R6" s="55">
        <f t="shared" si="3"/>
        <v>1500</v>
      </c>
      <c r="S6" s="55">
        <f t="shared" si="3"/>
        <v>1500</v>
      </c>
      <c r="T6" s="55">
        <f t="shared" si="3"/>
        <v>1500</v>
      </c>
      <c r="U6" s="55">
        <f t="shared" si="3"/>
        <v>1500</v>
      </c>
      <c r="V6" s="55">
        <f t="shared" si="3"/>
        <v>1500</v>
      </c>
      <c r="W6" s="70">
        <f t="shared" si="3"/>
        <v>1500</v>
      </c>
    </row>
    <row r="7" spans="1:23" ht="66" x14ac:dyDescent="0.3">
      <c r="A7" s="29">
        <v>4</v>
      </c>
      <c r="B7" s="18" t="s">
        <v>41</v>
      </c>
      <c r="C7" s="35" t="s">
        <v>34</v>
      </c>
      <c r="D7" s="31" t="s">
        <v>39</v>
      </c>
      <c r="E7" s="32" t="s">
        <v>36</v>
      </c>
      <c r="F7" s="33" t="s">
        <v>37</v>
      </c>
      <c r="G7" s="33">
        <v>12</v>
      </c>
      <c r="H7" s="34">
        <v>1064</v>
      </c>
      <c r="I7" s="34"/>
      <c r="J7" s="34">
        <f t="shared" si="1"/>
        <v>12768</v>
      </c>
      <c r="K7" s="34">
        <f t="shared" si="2"/>
        <v>12768</v>
      </c>
      <c r="L7" s="54">
        <f t="shared" si="3"/>
        <v>1064</v>
      </c>
      <c r="M7" s="55">
        <f t="shared" si="3"/>
        <v>1064</v>
      </c>
      <c r="N7" s="55">
        <f t="shared" si="3"/>
        <v>1064</v>
      </c>
      <c r="O7" s="55">
        <f t="shared" si="3"/>
        <v>1064</v>
      </c>
      <c r="P7" s="55">
        <f t="shared" si="3"/>
        <v>1064</v>
      </c>
      <c r="Q7" s="55">
        <f t="shared" si="3"/>
        <v>1064</v>
      </c>
      <c r="R7" s="55">
        <f t="shared" si="3"/>
        <v>1064</v>
      </c>
      <c r="S7" s="55">
        <f t="shared" si="3"/>
        <v>1064</v>
      </c>
      <c r="T7" s="55">
        <f t="shared" si="3"/>
        <v>1064</v>
      </c>
      <c r="U7" s="55">
        <f t="shared" si="3"/>
        <v>1064</v>
      </c>
      <c r="V7" s="55">
        <f t="shared" si="3"/>
        <v>1064</v>
      </c>
      <c r="W7" s="70">
        <f t="shared" si="3"/>
        <v>1064</v>
      </c>
    </row>
    <row r="8" spans="1:23" ht="132" x14ac:dyDescent="0.3">
      <c r="A8" s="29">
        <v>5</v>
      </c>
      <c r="B8" s="35" t="s">
        <v>42</v>
      </c>
      <c r="C8" s="35" t="s">
        <v>43</v>
      </c>
      <c r="D8" s="31" t="s">
        <v>44</v>
      </c>
      <c r="E8" s="32" t="s">
        <v>36</v>
      </c>
      <c r="F8" s="33" t="s">
        <v>45</v>
      </c>
      <c r="G8" s="33">
        <v>1</v>
      </c>
      <c r="H8" s="34">
        <v>23000</v>
      </c>
      <c r="I8" s="34">
        <f>H8*19%</f>
        <v>4370</v>
      </c>
      <c r="J8" s="34">
        <f t="shared" si="1"/>
        <v>23000</v>
      </c>
      <c r="K8" s="34">
        <f t="shared" si="2"/>
        <v>27370</v>
      </c>
      <c r="L8" s="54">
        <f>$K8</f>
        <v>27370</v>
      </c>
      <c r="M8" s="56"/>
      <c r="N8" s="56"/>
      <c r="O8" s="56"/>
      <c r="P8" s="56"/>
      <c r="Q8" s="56"/>
      <c r="R8" s="56"/>
      <c r="S8" s="56"/>
      <c r="T8" s="56"/>
      <c r="U8" s="56"/>
      <c r="V8" s="56"/>
      <c r="W8" s="71"/>
    </row>
    <row r="9" spans="1:23" ht="99" x14ac:dyDescent="0.3">
      <c r="A9" s="29">
        <v>6</v>
      </c>
      <c r="B9" s="36" t="s">
        <v>46</v>
      </c>
      <c r="C9" s="36" t="s">
        <v>47</v>
      </c>
      <c r="D9" s="31" t="s">
        <v>48</v>
      </c>
      <c r="E9" s="32" t="s">
        <v>36</v>
      </c>
      <c r="F9" s="33" t="s">
        <v>37</v>
      </c>
      <c r="G9" s="33">
        <v>12</v>
      </c>
      <c r="H9" s="34">
        <v>1000</v>
      </c>
      <c r="I9" s="34"/>
      <c r="J9" s="34">
        <f t="shared" si="1"/>
        <v>12000</v>
      </c>
      <c r="K9" s="34">
        <f t="shared" si="2"/>
        <v>12000</v>
      </c>
      <c r="L9" s="54">
        <f t="shared" si="3"/>
        <v>1000</v>
      </c>
      <c r="M9" s="55">
        <f t="shared" si="3"/>
        <v>1000</v>
      </c>
      <c r="N9" s="55">
        <f t="shared" si="3"/>
        <v>1000</v>
      </c>
      <c r="O9" s="55">
        <f t="shared" si="3"/>
        <v>1000</v>
      </c>
      <c r="P9" s="55">
        <f t="shared" si="3"/>
        <v>1000</v>
      </c>
      <c r="Q9" s="55">
        <f t="shared" si="3"/>
        <v>1000</v>
      </c>
      <c r="R9" s="55">
        <f t="shared" si="3"/>
        <v>1000</v>
      </c>
      <c r="S9" s="55">
        <f t="shared" si="3"/>
        <v>1000</v>
      </c>
      <c r="T9" s="55">
        <f t="shared" si="3"/>
        <v>1000</v>
      </c>
      <c r="U9" s="55">
        <f t="shared" si="3"/>
        <v>1000</v>
      </c>
      <c r="V9" s="55">
        <f t="shared" si="3"/>
        <v>1000</v>
      </c>
      <c r="W9" s="70">
        <f t="shared" si="3"/>
        <v>1000</v>
      </c>
    </row>
    <row r="10" spans="1:23" ht="49.5" x14ac:dyDescent="0.3">
      <c r="A10" s="29">
        <v>7</v>
      </c>
      <c r="B10" s="36" t="s">
        <v>49</v>
      </c>
      <c r="C10" s="36" t="s">
        <v>50</v>
      </c>
      <c r="D10" s="31" t="s">
        <v>51</v>
      </c>
      <c r="E10" s="32" t="s">
        <v>36</v>
      </c>
      <c r="F10" s="33" t="s">
        <v>37</v>
      </c>
      <c r="G10" s="33">
        <v>12</v>
      </c>
      <c r="H10" s="34">
        <v>200</v>
      </c>
      <c r="I10" s="34"/>
      <c r="J10" s="34">
        <f t="shared" si="1"/>
        <v>2400</v>
      </c>
      <c r="K10" s="34">
        <f t="shared" si="2"/>
        <v>2400</v>
      </c>
      <c r="L10" s="54">
        <f t="shared" si="3"/>
        <v>200</v>
      </c>
      <c r="M10" s="55">
        <f t="shared" si="3"/>
        <v>200</v>
      </c>
      <c r="N10" s="55">
        <f t="shared" si="3"/>
        <v>200</v>
      </c>
      <c r="O10" s="55">
        <f t="shared" si="3"/>
        <v>200</v>
      </c>
      <c r="P10" s="55">
        <f t="shared" si="3"/>
        <v>200</v>
      </c>
      <c r="Q10" s="55">
        <f t="shared" si="3"/>
        <v>200</v>
      </c>
      <c r="R10" s="55">
        <f t="shared" si="3"/>
        <v>200</v>
      </c>
      <c r="S10" s="55">
        <f t="shared" si="3"/>
        <v>200</v>
      </c>
      <c r="T10" s="55">
        <f t="shared" si="3"/>
        <v>200</v>
      </c>
      <c r="U10" s="55">
        <f t="shared" si="3"/>
        <v>200</v>
      </c>
      <c r="V10" s="55">
        <f t="shared" si="3"/>
        <v>200</v>
      </c>
      <c r="W10" s="70">
        <f t="shared" si="3"/>
        <v>200</v>
      </c>
    </row>
    <row r="11" spans="1:23" ht="33" x14ac:dyDescent="0.3">
      <c r="A11" s="29">
        <v>8</v>
      </c>
      <c r="B11" s="36" t="s">
        <v>52</v>
      </c>
      <c r="C11" s="36" t="s">
        <v>53</v>
      </c>
      <c r="D11" s="31" t="s">
        <v>54</v>
      </c>
      <c r="E11" s="32" t="s">
        <v>55</v>
      </c>
      <c r="F11" s="33" t="s">
        <v>37</v>
      </c>
      <c r="G11" s="33">
        <v>12</v>
      </c>
      <c r="H11" s="34">
        <v>100</v>
      </c>
      <c r="I11" s="34">
        <f>H11*19%</f>
        <v>19</v>
      </c>
      <c r="J11" s="34">
        <f t="shared" si="1"/>
        <v>1200</v>
      </c>
      <c r="K11" s="34">
        <f t="shared" si="2"/>
        <v>1428</v>
      </c>
      <c r="L11" s="54">
        <f>$H11+$I11</f>
        <v>119</v>
      </c>
      <c r="M11" s="55">
        <f t="shared" ref="M11:W14" si="4">$H11+$I11</f>
        <v>119</v>
      </c>
      <c r="N11" s="55">
        <f t="shared" si="4"/>
        <v>119</v>
      </c>
      <c r="O11" s="55">
        <f t="shared" si="4"/>
        <v>119</v>
      </c>
      <c r="P11" s="55">
        <f t="shared" si="4"/>
        <v>119</v>
      </c>
      <c r="Q11" s="55">
        <f t="shared" si="4"/>
        <v>119</v>
      </c>
      <c r="R11" s="55">
        <f t="shared" si="4"/>
        <v>119</v>
      </c>
      <c r="S11" s="55">
        <f t="shared" si="4"/>
        <v>119</v>
      </c>
      <c r="T11" s="55">
        <f t="shared" si="4"/>
        <v>119</v>
      </c>
      <c r="U11" s="55">
        <f t="shared" si="4"/>
        <v>119</v>
      </c>
      <c r="V11" s="55">
        <f t="shared" si="4"/>
        <v>119</v>
      </c>
      <c r="W11" s="70">
        <f t="shared" si="4"/>
        <v>119</v>
      </c>
    </row>
    <row r="12" spans="1:23" ht="33" x14ac:dyDescent="0.3">
      <c r="A12" s="29">
        <v>9</v>
      </c>
      <c r="B12" s="36" t="s">
        <v>52</v>
      </c>
      <c r="C12" s="36" t="s">
        <v>56</v>
      </c>
      <c r="D12" s="31" t="s">
        <v>54</v>
      </c>
      <c r="E12" s="32" t="s">
        <v>55</v>
      </c>
      <c r="F12" s="33" t="s">
        <v>37</v>
      </c>
      <c r="G12" s="33">
        <v>12</v>
      </c>
      <c r="H12" s="34">
        <v>100</v>
      </c>
      <c r="I12" s="34">
        <f>H12*19%</f>
        <v>19</v>
      </c>
      <c r="J12" s="34">
        <f t="shared" si="1"/>
        <v>1200</v>
      </c>
      <c r="K12" s="34">
        <f t="shared" si="2"/>
        <v>1428</v>
      </c>
      <c r="L12" s="54">
        <f>$H12+$I12</f>
        <v>119</v>
      </c>
      <c r="M12" s="55">
        <f t="shared" si="4"/>
        <v>119</v>
      </c>
      <c r="N12" s="55">
        <f t="shared" si="4"/>
        <v>119</v>
      </c>
      <c r="O12" s="55">
        <f t="shared" si="4"/>
        <v>119</v>
      </c>
      <c r="P12" s="55">
        <f t="shared" si="4"/>
        <v>119</v>
      </c>
      <c r="Q12" s="55">
        <f t="shared" si="4"/>
        <v>119</v>
      </c>
      <c r="R12" s="55">
        <f t="shared" si="4"/>
        <v>119</v>
      </c>
      <c r="S12" s="55">
        <f t="shared" si="4"/>
        <v>119</v>
      </c>
      <c r="T12" s="55">
        <f t="shared" si="4"/>
        <v>119</v>
      </c>
      <c r="U12" s="55">
        <f t="shared" si="4"/>
        <v>119</v>
      </c>
      <c r="V12" s="55">
        <f t="shared" si="4"/>
        <v>119</v>
      </c>
      <c r="W12" s="70">
        <f t="shared" si="4"/>
        <v>119</v>
      </c>
    </row>
    <row r="13" spans="1:23" ht="82.5" x14ac:dyDescent="0.3">
      <c r="A13" s="29">
        <v>10</v>
      </c>
      <c r="B13" s="36" t="s">
        <v>57</v>
      </c>
      <c r="C13" s="36" t="s">
        <v>58</v>
      </c>
      <c r="D13" s="31" t="s">
        <v>59</v>
      </c>
      <c r="E13" s="32" t="s">
        <v>36</v>
      </c>
      <c r="F13" s="33" t="s">
        <v>37</v>
      </c>
      <c r="G13" s="33">
        <v>12</v>
      </c>
      <c r="H13" s="34">
        <v>250</v>
      </c>
      <c r="I13" s="34">
        <f>H13*19%</f>
        <v>47.5</v>
      </c>
      <c r="J13" s="34">
        <f t="shared" ref="J13" si="5">G13*H13</f>
        <v>3000</v>
      </c>
      <c r="K13" s="34">
        <f t="shared" si="2"/>
        <v>3570</v>
      </c>
      <c r="L13" s="54">
        <f>$H13+$I13</f>
        <v>297.5</v>
      </c>
      <c r="M13" s="55">
        <f t="shared" si="4"/>
        <v>297.5</v>
      </c>
      <c r="N13" s="55">
        <f t="shared" si="4"/>
        <v>297.5</v>
      </c>
      <c r="O13" s="55">
        <f t="shared" si="4"/>
        <v>297.5</v>
      </c>
      <c r="P13" s="55">
        <f t="shared" si="4"/>
        <v>297.5</v>
      </c>
      <c r="Q13" s="55">
        <f t="shared" si="4"/>
        <v>297.5</v>
      </c>
      <c r="R13" s="55">
        <f t="shared" si="4"/>
        <v>297.5</v>
      </c>
      <c r="S13" s="55">
        <f t="shared" si="4"/>
        <v>297.5</v>
      </c>
      <c r="T13" s="55">
        <f t="shared" si="4"/>
        <v>297.5</v>
      </c>
      <c r="U13" s="55">
        <f t="shared" si="4"/>
        <v>297.5</v>
      </c>
      <c r="V13" s="55">
        <f t="shared" si="4"/>
        <v>297.5</v>
      </c>
      <c r="W13" s="70">
        <f t="shared" si="4"/>
        <v>297.5</v>
      </c>
    </row>
    <row r="14" spans="1:23" ht="132" x14ac:dyDescent="0.3">
      <c r="A14" s="29">
        <v>11</v>
      </c>
      <c r="B14" s="36" t="s">
        <v>60</v>
      </c>
      <c r="C14" s="36" t="s">
        <v>61</v>
      </c>
      <c r="D14" s="31" t="s">
        <v>44</v>
      </c>
      <c r="E14" s="32" t="s">
        <v>36</v>
      </c>
      <c r="F14" s="33" t="s">
        <v>37</v>
      </c>
      <c r="G14" s="33">
        <v>10</v>
      </c>
      <c r="H14" s="34">
        <v>106</v>
      </c>
      <c r="I14" s="34">
        <f>H14*19%</f>
        <v>20.14</v>
      </c>
      <c r="J14" s="34">
        <f t="shared" si="1"/>
        <v>1060</v>
      </c>
      <c r="K14" s="34">
        <f t="shared" si="2"/>
        <v>1261.4000000000001</v>
      </c>
      <c r="L14" s="54"/>
      <c r="M14" s="55"/>
      <c r="N14" s="55">
        <f t="shared" si="4"/>
        <v>126.14</v>
      </c>
      <c r="O14" s="55">
        <f t="shared" si="4"/>
        <v>126.14</v>
      </c>
      <c r="P14" s="55">
        <f t="shared" si="4"/>
        <v>126.14</v>
      </c>
      <c r="Q14" s="55">
        <f t="shared" si="4"/>
        <v>126.14</v>
      </c>
      <c r="R14" s="55">
        <f t="shared" si="4"/>
        <v>126.14</v>
      </c>
      <c r="S14" s="55">
        <f t="shared" si="4"/>
        <v>126.14</v>
      </c>
      <c r="T14" s="55">
        <f t="shared" si="4"/>
        <v>126.14</v>
      </c>
      <c r="U14" s="55">
        <f t="shared" si="4"/>
        <v>126.14</v>
      </c>
      <c r="V14" s="55">
        <f t="shared" si="4"/>
        <v>126.14</v>
      </c>
      <c r="W14" s="70">
        <f t="shared" si="4"/>
        <v>126.14</v>
      </c>
    </row>
    <row r="15" spans="1:23" x14ac:dyDescent="0.3">
      <c r="A15" s="29">
        <v>12</v>
      </c>
      <c r="B15" s="36"/>
      <c r="C15" s="36"/>
      <c r="D15" s="31"/>
      <c r="E15" s="32"/>
      <c r="F15" s="33"/>
      <c r="G15" s="33"/>
      <c r="H15" s="34"/>
      <c r="I15" s="34"/>
      <c r="J15" s="34">
        <f t="shared" si="1"/>
        <v>0</v>
      </c>
      <c r="K15" s="34">
        <f t="shared" si="2"/>
        <v>0</v>
      </c>
      <c r="L15" s="57"/>
      <c r="M15" s="56"/>
      <c r="N15" s="56"/>
      <c r="O15" s="56"/>
      <c r="P15" s="56"/>
      <c r="Q15" s="56"/>
      <c r="R15" s="56"/>
      <c r="S15" s="56"/>
      <c r="T15" s="56"/>
      <c r="U15" s="56"/>
      <c r="V15" s="56"/>
      <c r="W15" s="71"/>
    </row>
    <row r="16" spans="1:23" x14ac:dyDescent="0.3">
      <c r="A16" s="29">
        <v>13</v>
      </c>
      <c r="B16" s="36"/>
      <c r="C16" s="36"/>
      <c r="D16" s="31"/>
      <c r="E16" s="32"/>
      <c r="F16" s="33"/>
      <c r="G16" s="33"/>
      <c r="H16" s="34"/>
      <c r="I16" s="34"/>
      <c r="J16" s="34">
        <f t="shared" si="1"/>
        <v>0</v>
      </c>
      <c r="K16" s="34">
        <f t="shared" si="2"/>
        <v>0</v>
      </c>
      <c r="L16" s="57"/>
      <c r="M16" s="56"/>
      <c r="N16" s="56"/>
      <c r="O16" s="56"/>
      <c r="P16" s="56"/>
      <c r="Q16" s="56"/>
      <c r="R16" s="56"/>
      <c r="S16" s="56"/>
      <c r="T16" s="56"/>
      <c r="U16" s="56"/>
      <c r="V16" s="56"/>
      <c r="W16" s="71"/>
    </row>
    <row r="17" spans="1:23" x14ac:dyDescent="0.3">
      <c r="A17" s="29">
        <v>14</v>
      </c>
      <c r="B17" s="36"/>
      <c r="C17" s="36"/>
      <c r="D17" s="31"/>
      <c r="E17" s="32"/>
      <c r="F17" s="33"/>
      <c r="G17" s="33"/>
      <c r="H17" s="34"/>
      <c r="I17" s="34"/>
      <c r="J17" s="34">
        <f t="shared" si="1"/>
        <v>0</v>
      </c>
      <c r="K17" s="34">
        <f t="shared" si="2"/>
        <v>0</v>
      </c>
      <c r="L17" s="57"/>
      <c r="M17" s="56"/>
      <c r="N17" s="56"/>
      <c r="O17" s="56"/>
      <c r="P17" s="56"/>
      <c r="Q17" s="56"/>
      <c r="R17" s="56"/>
      <c r="S17" s="56"/>
      <c r="T17" s="56"/>
      <c r="U17" s="56"/>
      <c r="V17" s="56"/>
      <c r="W17" s="71"/>
    </row>
    <row r="18" spans="1:23" x14ac:dyDescent="0.3">
      <c r="A18" s="29">
        <v>15</v>
      </c>
      <c r="B18" s="36"/>
      <c r="C18" s="36"/>
      <c r="D18" s="31"/>
      <c r="E18" s="32"/>
      <c r="F18" s="33"/>
      <c r="G18" s="33"/>
      <c r="H18" s="34"/>
      <c r="I18" s="34"/>
      <c r="J18" s="34">
        <f t="shared" si="1"/>
        <v>0</v>
      </c>
      <c r="K18" s="34">
        <f t="shared" si="2"/>
        <v>0</v>
      </c>
      <c r="L18" s="58"/>
      <c r="M18" s="59"/>
      <c r="N18" s="59"/>
      <c r="O18" s="59"/>
      <c r="P18" s="59"/>
      <c r="Q18" s="59"/>
      <c r="R18" s="59"/>
      <c r="S18" s="59"/>
      <c r="T18" s="59"/>
      <c r="U18" s="59"/>
      <c r="V18" s="59"/>
      <c r="W18" s="72"/>
    </row>
    <row r="19" spans="1:23" s="25" customFormat="1" ht="18" x14ac:dyDescent="0.35">
      <c r="A19" s="88" t="s">
        <v>25</v>
      </c>
      <c r="B19" s="89"/>
      <c r="C19" s="89"/>
      <c r="D19" s="89"/>
      <c r="E19" s="89"/>
      <c r="F19" s="89"/>
      <c r="G19" s="89"/>
      <c r="H19" s="89"/>
      <c r="I19" s="90"/>
      <c r="J19" s="60">
        <f t="shared" ref="J19:W19" si="6">SUM(J4:J18)</f>
        <v>105396</v>
      </c>
      <c r="K19" s="60">
        <f t="shared" si="6"/>
        <v>110993.4</v>
      </c>
      <c r="L19" s="61">
        <f t="shared" si="6"/>
        <v>34233.5</v>
      </c>
      <c r="M19" s="60">
        <f t="shared" si="6"/>
        <v>6863.5</v>
      </c>
      <c r="N19" s="60">
        <f t="shared" si="6"/>
        <v>6989.64</v>
      </c>
      <c r="O19" s="60">
        <f t="shared" si="6"/>
        <v>6989.64</v>
      </c>
      <c r="P19" s="60">
        <f t="shared" si="6"/>
        <v>6989.64</v>
      </c>
      <c r="Q19" s="60">
        <f t="shared" si="6"/>
        <v>6989.64</v>
      </c>
      <c r="R19" s="60">
        <f t="shared" si="6"/>
        <v>6989.64</v>
      </c>
      <c r="S19" s="60">
        <f t="shared" si="6"/>
        <v>6989.64</v>
      </c>
      <c r="T19" s="60">
        <f t="shared" si="6"/>
        <v>6989.64</v>
      </c>
      <c r="U19" s="60">
        <f t="shared" si="6"/>
        <v>6989.64</v>
      </c>
      <c r="V19" s="60">
        <f t="shared" si="6"/>
        <v>6989.64</v>
      </c>
      <c r="W19" s="73">
        <f t="shared" si="6"/>
        <v>6989.64</v>
      </c>
    </row>
    <row r="20" spans="1:23" ht="15.75" customHeight="1" x14ac:dyDescent="0.3">
      <c r="A20" s="91" t="s">
        <v>26</v>
      </c>
      <c r="B20" s="92"/>
      <c r="C20" s="92"/>
      <c r="D20" s="92"/>
      <c r="E20" s="92"/>
      <c r="F20" s="92"/>
      <c r="G20" s="92"/>
      <c r="H20" s="92"/>
      <c r="I20" s="92"/>
      <c r="J20" s="92"/>
      <c r="K20" s="92"/>
      <c r="L20" s="62"/>
      <c r="M20" s="63"/>
      <c r="N20" s="63"/>
      <c r="O20" s="63"/>
      <c r="P20" s="63"/>
      <c r="Q20" s="63"/>
      <c r="R20" s="63"/>
      <c r="S20" s="63"/>
      <c r="T20" s="63"/>
      <c r="U20" s="63"/>
      <c r="V20" s="63"/>
      <c r="W20" s="74"/>
    </row>
    <row r="21" spans="1:23" ht="82.5" x14ac:dyDescent="0.3">
      <c r="A21" s="29">
        <v>26</v>
      </c>
      <c r="B21" s="36" t="s">
        <v>62</v>
      </c>
      <c r="C21" s="36" t="s">
        <v>63</v>
      </c>
      <c r="D21" s="37" t="s">
        <v>59</v>
      </c>
      <c r="E21" s="33" t="s">
        <v>36</v>
      </c>
      <c r="F21" s="33" t="s">
        <v>37</v>
      </c>
      <c r="G21" s="33">
        <v>1</v>
      </c>
      <c r="H21" s="34">
        <v>5090</v>
      </c>
      <c r="I21" s="34">
        <f>H21*19%</f>
        <v>967.1</v>
      </c>
      <c r="J21" s="34">
        <f t="shared" ref="J21:J30" si="7">G21*H21</f>
        <v>5090</v>
      </c>
      <c r="K21" s="34">
        <f t="shared" ref="K21:K30" si="8">G21*(H21+I21)</f>
        <v>6057.1</v>
      </c>
      <c r="L21" s="54"/>
      <c r="M21" s="56"/>
      <c r="N21" s="56"/>
      <c r="O21" s="56"/>
      <c r="P21" s="56"/>
      <c r="Q21" s="56"/>
      <c r="R21" s="56"/>
      <c r="S21" s="56"/>
      <c r="T21" s="56"/>
      <c r="U21" s="56"/>
      <c r="V21" s="56"/>
      <c r="W21" s="70">
        <f>K21</f>
        <v>6057.1</v>
      </c>
    </row>
    <row r="22" spans="1:23" ht="132" x14ac:dyDescent="0.3">
      <c r="A22" s="38">
        <v>27</v>
      </c>
      <c r="B22" s="39" t="s">
        <v>42</v>
      </c>
      <c r="C22" s="39" t="s">
        <v>43</v>
      </c>
      <c r="D22" s="31" t="s">
        <v>44</v>
      </c>
      <c r="E22" s="32" t="s">
        <v>36</v>
      </c>
      <c r="F22" s="32" t="s">
        <v>45</v>
      </c>
      <c r="G22" s="32">
        <v>1</v>
      </c>
      <c r="H22" s="40">
        <v>26000</v>
      </c>
      <c r="I22" s="34">
        <f>H22*19%</f>
        <v>4940</v>
      </c>
      <c r="J22" s="34">
        <f t="shared" si="7"/>
        <v>26000</v>
      </c>
      <c r="K22" s="34">
        <f t="shared" si="8"/>
        <v>30940</v>
      </c>
      <c r="L22" s="54"/>
      <c r="M22" s="64"/>
      <c r="N22" s="64"/>
      <c r="O22" s="64"/>
      <c r="P22" s="64"/>
      <c r="Q22" s="64"/>
      <c r="R22" s="64"/>
      <c r="S22" s="64"/>
      <c r="T22" s="64"/>
      <c r="U22" s="64"/>
      <c r="V22" s="64"/>
      <c r="W22" s="70">
        <f>K22</f>
        <v>30940</v>
      </c>
    </row>
    <row r="23" spans="1:23" x14ac:dyDescent="0.3">
      <c r="A23" s="38">
        <v>28</v>
      </c>
      <c r="B23" s="39"/>
      <c r="C23" s="39"/>
      <c r="D23" s="31"/>
      <c r="E23" s="32"/>
      <c r="F23" s="32"/>
      <c r="G23" s="32"/>
      <c r="H23" s="40"/>
      <c r="I23" s="40"/>
      <c r="J23" s="34">
        <f t="shared" si="7"/>
        <v>0</v>
      </c>
      <c r="K23" s="34">
        <f t="shared" si="8"/>
        <v>0</v>
      </c>
      <c r="L23" s="65"/>
      <c r="M23" s="64"/>
      <c r="N23" s="64"/>
      <c r="O23" s="64"/>
      <c r="P23" s="64"/>
      <c r="Q23" s="64"/>
      <c r="R23" s="64"/>
      <c r="S23" s="64"/>
      <c r="T23" s="64"/>
      <c r="U23" s="64"/>
      <c r="V23" s="64"/>
      <c r="W23" s="75"/>
    </row>
    <row r="24" spans="1:23" x14ac:dyDescent="0.3">
      <c r="A24" s="38">
        <v>29</v>
      </c>
      <c r="B24" s="39"/>
      <c r="C24" s="39"/>
      <c r="D24" s="31"/>
      <c r="E24" s="32"/>
      <c r="F24" s="32"/>
      <c r="G24" s="32"/>
      <c r="H24" s="40"/>
      <c r="I24" s="40"/>
      <c r="J24" s="34">
        <f t="shared" si="7"/>
        <v>0</v>
      </c>
      <c r="K24" s="34">
        <f t="shared" si="8"/>
        <v>0</v>
      </c>
      <c r="L24" s="65"/>
      <c r="M24" s="64"/>
      <c r="N24" s="64"/>
      <c r="O24" s="64"/>
      <c r="P24" s="64"/>
      <c r="Q24" s="64"/>
      <c r="R24" s="64"/>
      <c r="S24" s="64"/>
      <c r="T24" s="64"/>
      <c r="U24" s="64"/>
      <c r="V24" s="64"/>
      <c r="W24" s="75"/>
    </row>
    <row r="25" spans="1:23" x14ac:dyDescent="0.3">
      <c r="A25" s="38">
        <v>30</v>
      </c>
      <c r="B25" s="39"/>
      <c r="C25" s="39"/>
      <c r="D25" s="31"/>
      <c r="E25" s="32"/>
      <c r="F25" s="32"/>
      <c r="G25" s="32"/>
      <c r="H25" s="40"/>
      <c r="I25" s="40"/>
      <c r="J25" s="34">
        <f t="shared" si="7"/>
        <v>0</v>
      </c>
      <c r="K25" s="34">
        <f t="shared" si="8"/>
        <v>0</v>
      </c>
      <c r="L25" s="65"/>
      <c r="M25" s="64"/>
      <c r="N25" s="64"/>
      <c r="O25" s="64"/>
      <c r="P25" s="64"/>
      <c r="Q25" s="64"/>
      <c r="R25" s="64"/>
      <c r="S25" s="64"/>
      <c r="T25" s="64"/>
      <c r="U25" s="64"/>
      <c r="V25" s="64"/>
      <c r="W25" s="75"/>
    </row>
    <row r="26" spans="1:23" x14ac:dyDescent="0.3">
      <c r="A26" s="38">
        <v>31</v>
      </c>
      <c r="B26" s="36"/>
      <c r="C26" s="36"/>
      <c r="D26" s="31"/>
      <c r="E26" s="32"/>
      <c r="F26" s="33"/>
      <c r="G26" s="33"/>
      <c r="H26" s="34"/>
      <c r="I26" s="34"/>
      <c r="J26" s="34">
        <f t="shared" si="7"/>
        <v>0</v>
      </c>
      <c r="K26" s="34">
        <f t="shared" si="8"/>
        <v>0</v>
      </c>
      <c r="L26" s="57"/>
      <c r="M26" s="56"/>
      <c r="N26" s="56"/>
      <c r="O26" s="56"/>
      <c r="P26" s="56"/>
      <c r="Q26" s="56"/>
      <c r="R26" s="56"/>
      <c r="S26" s="56"/>
      <c r="T26" s="56"/>
      <c r="U26" s="56"/>
      <c r="V26" s="56"/>
      <c r="W26" s="71"/>
    </row>
    <row r="27" spans="1:23" x14ac:dyDescent="0.3">
      <c r="A27" s="38">
        <v>32</v>
      </c>
      <c r="B27" s="36"/>
      <c r="C27" s="36"/>
      <c r="D27" s="31"/>
      <c r="E27" s="32"/>
      <c r="F27" s="33"/>
      <c r="G27" s="33"/>
      <c r="H27" s="34"/>
      <c r="I27" s="34"/>
      <c r="J27" s="34">
        <f t="shared" si="7"/>
        <v>0</v>
      </c>
      <c r="K27" s="34">
        <f t="shared" si="8"/>
        <v>0</v>
      </c>
      <c r="L27" s="57"/>
      <c r="M27" s="56"/>
      <c r="N27" s="56"/>
      <c r="O27" s="56"/>
      <c r="P27" s="56"/>
      <c r="Q27" s="56"/>
      <c r="R27" s="56"/>
      <c r="S27" s="56"/>
      <c r="T27" s="56"/>
      <c r="U27" s="56"/>
      <c r="V27" s="56"/>
      <c r="W27" s="71"/>
    </row>
    <row r="28" spans="1:23" x14ac:dyDescent="0.3">
      <c r="A28" s="38">
        <v>33</v>
      </c>
      <c r="B28" s="36"/>
      <c r="C28" s="36"/>
      <c r="D28" s="31"/>
      <c r="E28" s="32"/>
      <c r="F28" s="33"/>
      <c r="G28" s="33"/>
      <c r="H28" s="34"/>
      <c r="I28" s="34"/>
      <c r="J28" s="34">
        <f t="shared" si="7"/>
        <v>0</v>
      </c>
      <c r="K28" s="34">
        <f t="shared" si="8"/>
        <v>0</v>
      </c>
      <c r="L28" s="57"/>
      <c r="M28" s="56"/>
      <c r="N28" s="56"/>
      <c r="O28" s="56"/>
      <c r="P28" s="56"/>
      <c r="Q28" s="56"/>
      <c r="R28" s="56"/>
      <c r="S28" s="56"/>
      <c r="T28" s="56"/>
      <c r="U28" s="56"/>
      <c r="V28" s="56"/>
      <c r="W28" s="71"/>
    </row>
    <row r="29" spans="1:23" x14ac:dyDescent="0.3">
      <c r="A29" s="38">
        <v>34</v>
      </c>
      <c r="B29" s="36"/>
      <c r="C29" s="36"/>
      <c r="D29" s="31"/>
      <c r="E29" s="32"/>
      <c r="F29" s="33"/>
      <c r="G29" s="33"/>
      <c r="H29" s="34"/>
      <c r="I29" s="34"/>
      <c r="J29" s="34">
        <f t="shared" si="7"/>
        <v>0</v>
      </c>
      <c r="K29" s="34">
        <f t="shared" si="8"/>
        <v>0</v>
      </c>
      <c r="L29" s="57"/>
      <c r="M29" s="56"/>
      <c r="N29" s="56"/>
      <c r="O29" s="56"/>
      <c r="P29" s="56"/>
      <c r="Q29" s="56"/>
      <c r="R29" s="56"/>
      <c r="S29" s="56"/>
      <c r="T29" s="56"/>
      <c r="U29" s="56"/>
      <c r="V29" s="56"/>
      <c r="W29" s="71"/>
    </row>
    <row r="30" spans="1:23" x14ac:dyDescent="0.3">
      <c r="A30" s="38">
        <v>35</v>
      </c>
      <c r="B30" s="41"/>
      <c r="C30" s="41"/>
      <c r="D30" s="31"/>
      <c r="E30" s="32"/>
      <c r="F30" s="42"/>
      <c r="G30" s="42"/>
      <c r="H30" s="43"/>
      <c r="I30" s="43"/>
      <c r="J30" s="34">
        <f t="shared" si="7"/>
        <v>0</v>
      </c>
      <c r="K30" s="34">
        <f t="shared" si="8"/>
        <v>0</v>
      </c>
      <c r="L30" s="58"/>
      <c r="M30" s="59"/>
      <c r="N30" s="59"/>
      <c r="O30" s="59"/>
      <c r="P30" s="59"/>
      <c r="Q30" s="59"/>
      <c r="R30" s="59"/>
      <c r="S30" s="59"/>
      <c r="T30" s="59"/>
      <c r="U30" s="59"/>
      <c r="V30" s="59"/>
      <c r="W30" s="72"/>
    </row>
    <row r="31" spans="1:23" s="25" customFormat="1" ht="18" x14ac:dyDescent="0.35">
      <c r="A31" s="88" t="s">
        <v>27</v>
      </c>
      <c r="B31" s="89"/>
      <c r="C31" s="89"/>
      <c r="D31" s="89"/>
      <c r="E31" s="89"/>
      <c r="F31" s="89"/>
      <c r="G31" s="89"/>
      <c r="H31" s="89"/>
      <c r="I31" s="90"/>
      <c r="J31" s="60">
        <f t="shared" ref="J31:W31" si="9">SUM(J21:J30)</f>
        <v>31090</v>
      </c>
      <c r="K31" s="60">
        <f t="shared" si="9"/>
        <v>36997.1</v>
      </c>
      <c r="L31" s="61">
        <f t="shared" si="9"/>
        <v>0</v>
      </c>
      <c r="M31" s="60">
        <f t="shared" si="9"/>
        <v>0</v>
      </c>
      <c r="N31" s="60">
        <f t="shared" si="9"/>
        <v>0</v>
      </c>
      <c r="O31" s="60">
        <f t="shared" si="9"/>
        <v>0</v>
      </c>
      <c r="P31" s="60">
        <f t="shared" si="9"/>
        <v>0</v>
      </c>
      <c r="Q31" s="60">
        <f t="shared" si="9"/>
        <v>0</v>
      </c>
      <c r="R31" s="60">
        <f t="shared" si="9"/>
        <v>0</v>
      </c>
      <c r="S31" s="60">
        <f t="shared" si="9"/>
        <v>0</v>
      </c>
      <c r="T31" s="60">
        <f t="shared" si="9"/>
        <v>0</v>
      </c>
      <c r="U31" s="60">
        <f t="shared" si="9"/>
        <v>0</v>
      </c>
      <c r="V31" s="60">
        <f t="shared" si="9"/>
        <v>0</v>
      </c>
      <c r="W31" s="73">
        <f t="shared" si="9"/>
        <v>36997.1</v>
      </c>
    </row>
    <row r="32" spans="1:23" s="25" customFormat="1" ht="18" x14ac:dyDescent="0.35">
      <c r="A32" s="93" t="s">
        <v>28</v>
      </c>
      <c r="B32" s="94"/>
      <c r="C32" s="94"/>
      <c r="D32" s="94"/>
      <c r="E32" s="94"/>
      <c r="F32" s="94"/>
      <c r="G32" s="94"/>
      <c r="H32" s="94"/>
      <c r="I32" s="95"/>
      <c r="J32" s="66">
        <f>J19+J31</f>
        <v>136486</v>
      </c>
      <c r="K32" s="67">
        <f t="shared" ref="K32:W32" si="10">K19+K31</f>
        <v>147990.5</v>
      </c>
      <c r="L32" s="66">
        <f t="shared" si="10"/>
        <v>34233.5</v>
      </c>
      <c r="M32" s="67">
        <f t="shared" si="10"/>
        <v>6863.5</v>
      </c>
      <c r="N32" s="67">
        <f t="shared" si="10"/>
        <v>6989.64</v>
      </c>
      <c r="O32" s="67">
        <f t="shared" si="10"/>
        <v>6989.64</v>
      </c>
      <c r="P32" s="67">
        <f t="shared" si="10"/>
        <v>6989.64</v>
      </c>
      <c r="Q32" s="67">
        <f t="shared" si="10"/>
        <v>6989.64</v>
      </c>
      <c r="R32" s="67">
        <f t="shared" si="10"/>
        <v>6989.64</v>
      </c>
      <c r="S32" s="67">
        <f t="shared" si="10"/>
        <v>6989.64</v>
      </c>
      <c r="T32" s="67">
        <f t="shared" si="10"/>
        <v>6989.64</v>
      </c>
      <c r="U32" s="67">
        <f t="shared" si="10"/>
        <v>6989.64</v>
      </c>
      <c r="V32" s="67">
        <f t="shared" si="10"/>
        <v>6989.64</v>
      </c>
      <c r="W32" s="76">
        <f t="shared" si="10"/>
        <v>43986.74</v>
      </c>
    </row>
    <row r="34" spans="1:6" ht="27" customHeight="1" x14ac:dyDescent="0.3">
      <c r="A34" s="96" t="s">
        <v>29</v>
      </c>
      <c r="B34" s="97"/>
      <c r="C34" s="97"/>
      <c r="D34" s="98"/>
      <c r="E34" s="44">
        <f>E35+E36</f>
        <v>148000</v>
      </c>
      <c r="F34" s="45" t="s">
        <v>30</v>
      </c>
    </row>
    <row r="35" spans="1:6" ht="38.25" customHeight="1" x14ac:dyDescent="0.3">
      <c r="A35" s="99" t="s">
        <v>31</v>
      </c>
      <c r="B35" s="100"/>
      <c r="C35" s="100"/>
      <c r="D35" s="100"/>
      <c r="E35" s="46">
        <v>111000</v>
      </c>
      <c r="F35" s="47" t="s">
        <v>30</v>
      </c>
    </row>
    <row r="36" spans="1:6" ht="69.75" customHeight="1" x14ac:dyDescent="0.3">
      <c r="A36" s="101" t="s">
        <v>32</v>
      </c>
      <c r="B36" s="102"/>
      <c r="C36" s="102"/>
      <c r="D36" s="102"/>
      <c r="E36" s="48">
        <v>37000</v>
      </c>
      <c r="F36" s="49" t="s">
        <v>30</v>
      </c>
    </row>
  </sheetData>
  <mergeCells count="20">
    <mergeCell ref="A32:I32"/>
    <mergeCell ref="A34:D34"/>
    <mergeCell ref="A35:D35"/>
    <mergeCell ref="A36:D36"/>
    <mergeCell ref="A1:A2"/>
    <mergeCell ref="B1:B2"/>
    <mergeCell ref="C1:C2"/>
    <mergeCell ref="D1:D2"/>
    <mergeCell ref="E1:E2"/>
    <mergeCell ref="F1:F2"/>
    <mergeCell ref="G1:G2"/>
    <mergeCell ref="H1:H2"/>
    <mergeCell ref="I1:I2"/>
    <mergeCell ref="L1:W1"/>
    <mergeCell ref="A3:K3"/>
    <mergeCell ref="A19:I19"/>
    <mergeCell ref="A20:K20"/>
    <mergeCell ref="A31:I31"/>
    <mergeCell ref="J1:J2"/>
    <mergeCell ref="K1:K2"/>
  </mergeCells>
  <pageMargins left="0.69930555555555596" right="0.69930555555555596"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D4:D8 D10:D18 D21:D30</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abSelected="1" zoomScale="70" zoomScaleNormal="70" workbookViewId="0">
      <pane ySplit="2" topLeftCell="A3" activePane="bottomLeft" state="frozen"/>
      <selection pane="bottomLeft" activeCell="B5" sqref="B5"/>
    </sheetView>
  </sheetViews>
  <sheetFormatPr defaultColWidth="9.140625" defaultRowHeight="16.5" x14ac:dyDescent="0.3"/>
  <cols>
    <col min="1" max="1" width="5.85546875" style="15" customWidth="1"/>
    <col min="2" max="2" width="33.5703125" style="15" customWidth="1"/>
    <col min="3" max="3" width="27.7109375" style="15" customWidth="1"/>
    <col min="4" max="4" width="34.85546875" style="1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2" width="12" style="15" customWidth="1"/>
    <col min="13" max="22" width="10.7109375" style="15" customWidth="1"/>
    <col min="23" max="23" width="12" style="15" customWidth="1"/>
    <col min="24" max="16384" width="9.140625" style="15"/>
  </cols>
  <sheetData>
    <row r="1" spans="1:23" ht="16.5" customHeight="1" x14ac:dyDescent="0.3">
      <c r="A1" s="124" t="s">
        <v>0</v>
      </c>
      <c r="B1" s="125" t="s">
        <v>1</v>
      </c>
      <c r="C1" s="125" t="s">
        <v>2</v>
      </c>
      <c r="D1" s="126" t="s">
        <v>3</v>
      </c>
      <c r="E1" s="127" t="s">
        <v>4</v>
      </c>
      <c r="F1" s="127" t="s">
        <v>5</v>
      </c>
      <c r="G1" s="127" t="s">
        <v>6</v>
      </c>
      <c r="H1" s="127" t="s">
        <v>7</v>
      </c>
      <c r="I1" s="127" t="s">
        <v>8</v>
      </c>
      <c r="J1" s="127" t="s">
        <v>9</v>
      </c>
      <c r="K1" s="127" t="s">
        <v>10</v>
      </c>
      <c r="L1" s="128" t="s">
        <v>11</v>
      </c>
      <c r="M1" s="129"/>
      <c r="N1" s="129"/>
      <c r="O1" s="129"/>
      <c r="P1" s="129"/>
      <c r="Q1" s="129"/>
      <c r="R1" s="129"/>
      <c r="S1" s="129"/>
      <c r="T1" s="129"/>
      <c r="U1" s="129"/>
      <c r="V1" s="129"/>
      <c r="W1" s="130"/>
    </row>
    <row r="2" spans="1:23" ht="16.5" customHeight="1" x14ac:dyDescent="0.3">
      <c r="A2" s="131"/>
      <c r="B2" s="132"/>
      <c r="C2" s="132"/>
      <c r="D2" s="133"/>
      <c r="E2" s="134"/>
      <c r="F2" s="134"/>
      <c r="G2" s="134"/>
      <c r="H2" s="134"/>
      <c r="I2" s="134"/>
      <c r="J2" s="134"/>
      <c r="K2" s="134"/>
      <c r="L2" s="135" t="s">
        <v>12</v>
      </c>
      <c r="M2" s="136" t="s">
        <v>13</v>
      </c>
      <c r="N2" s="136" t="s">
        <v>14</v>
      </c>
      <c r="O2" s="136" t="s">
        <v>15</v>
      </c>
      <c r="P2" s="136" t="s">
        <v>16</v>
      </c>
      <c r="Q2" s="136" t="s">
        <v>17</v>
      </c>
      <c r="R2" s="136" t="s">
        <v>18</v>
      </c>
      <c r="S2" s="136" t="s">
        <v>19</v>
      </c>
      <c r="T2" s="136" t="s">
        <v>20</v>
      </c>
      <c r="U2" s="136" t="s">
        <v>21</v>
      </c>
      <c r="V2" s="136" t="s">
        <v>22</v>
      </c>
      <c r="W2" s="137" t="s">
        <v>23</v>
      </c>
    </row>
    <row r="3" spans="1:23" ht="15.75" customHeight="1" x14ac:dyDescent="0.3">
      <c r="A3" s="138" t="s">
        <v>24</v>
      </c>
      <c r="B3" s="139"/>
      <c r="C3" s="139"/>
      <c r="D3" s="139"/>
      <c r="E3" s="139"/>
      <c r="F3" s="139"/>
      <c r="G3" s="139"/>
      <c r="H3" s="139"/>
      <c r="I3" s="139"/>
      <c r="J3" s="139"/>
      <c r="K3" s="139"/>
      <c r="L3" s="140"/>
      <c r="M3" s="141"/>
      <c r="N3" s="141"/>
      <c r="O3" s="141"/>
      <c r="P3" s="141"/>
      <c r="Q3" s="141"/>
      <c r="R3" s="141"/>
      <c r="S3" s="141"/>
      <c r="T3" s="141"/>
      <c r="U3" s="141"/>
      <c r="V3" s="141"/>
      <c r="W3" s="142"/>
    </row>
    <row r="4" spans="1:23" x14ac:dyDescent="0.3">
      <c r="A4" s="143">
        <v>1</v>
      </c>
      <c r="B4" s="144" t="s">
        <v>33</v>
      </c>
      <c r="C4" s="144" t="s">
        <v>34</v>
      </c>
      <c r="D4" s="145" t="s">
        <v>35</v>
      </c>
      <c r="E4" s="146" t="s">
        <v>36</v>
      </c>
      <c r="F4" s="147" t="s">
        <v>37</v>
      </c>
      <c r="G4" s="147">
        <v>12</v>
      </c>
      <c r="H4" s="148">
        <v>1300</v>
      </c>
      <c r="I4" s="148"/>
      <c r="J4" s="148">
        <f>G4*H4</f>
        <v>15600</v>
      </c>
      <c r="K4" s="148">
        <f>G4*(H4+I4)</f>
        <v>15600</v>
      </c>
      <c r="L4" s="149">
        <f t="shared" ref="L4:W4" si="0">$H4</f>
        <v>1300</v>
      </c>
      <c r="M4" s="150">
        <f t="shared" si="0"/>
        <v>1300</v>
      </c>
      <c r="N4" s="150">
        <f t="shared" si="0"/>
        <v>1300</v>
      </c>
      <c r="O4" s="150">
        <f t="shared" si="0"/>
        <v>1300</v>
      </c>
      <c r="P4" s="150">
        <f t="shared" si="0"/>
        <v>1300</v>
      </c>
      <c r="Q4" s="150">
        <f t="shared" si="0"/>
        <v>1300</v>
      </c>
      <c r="R4" s="150">
        <f t="shared" si="0"/>
        <v>1300</v>
      </c>
      <c r="S4" s="150">
        <f t="shared" si="0"/>
        <v>1300</v>
      </c>
      <c r="T4" s="150">
        <f t="shared" si="0"/>
        <v>1300</v>
      </c>
      <c r="U4" s="150">
        <f t="shared" si="0"/>
        <v>1300</v>
      </c>
      <c r="V4" s="150">
        <f t="shared" si="0"/>
        <v>1300</v>
      </c>
      <c r="W4" s="151">
        <f t="shared" si="0"/>
        <v>1300</v>
      </c>
    </row>
    <row r="5" spans="1:23" ht="60.75" x14ac:dyDescent="0.3">
      <c r="A5" s="143">
        <v>2</v>
      </c>
      <c r="B5" s="152" t="s">
        <v>38</v>
      </c>
      <c r="C5" s="153" t="s">
        <v>34</v>
      </c>
      <c r="D5" s="145" t="s">
        <v>39</v>
      </c>
      <c r="E5" s="146" t="s">
        <v>36</v>
      </c>
      <c r="F5" s="147" t="s">
        <v>37</v>
      </c>
      <c r="G5" s="147">
        <v>12</v>
      </c>
      <c r="H5" s="148">
        <v>922</v>
      </c>
      <c r="I5" s="148"/>
      <c r="J5" s="148">
        <f t="shared" ref="J5:J10" si="1">G5*H5</f>
        <v>11064</v>
      </c>
      <c r="K5" s="148">
        <f t="shared" ref="K5:K10" si="2">G5*(H5+I5)</f>
        <v>11064</v>
      </c>
      <c r="L5" s="149">
        <f t="shared" ref="L5:W5" si="3">$H5</f>
        <v>922</v>
      </c>
      <c r="M5" s="150">
        <f t="shared" si="3"/>
        <v>922</v>
      </c>
      <c r="N5" s="150">
        <f t="shared" si="3"/>
        <v>922</v>
      </c>
      <c r="O5" s="150">
        <f t="shared" si="3"/>
        <v>922</v>
      </c>
      <c r="P5" s="150">
        <f t="shared" si="3"/>
        <v>922</v>
      </c>
      <c r="Q5" s="150">
        <f t="shared" si="3"/>
        <v>922</v>
      </c>
      <c r="R5" s="150">
        <f t="shared" si="3"/>
        <v>922</v>
      </c>
      <c r="S5" s="150">
        <f t="shared" si="3"/>
        <v>922</v>
      </c>
      <c r="T5" s="150">
        <f t="shared" si="3"/>
        <v>922</v>
      </c>
      <c r="U5" s="150">
        <f t="shared" si="3"/>
        <v>922</v>
      </c>
      <c r="V5" s="150">
        <f t="shared" si="3"/>
        <v>922</v>
      </c>
      <c r="W5" s="151">
        <f t="shared" si="3"/>
        <v>922</v>
      </c>
    </row>
    <row r="6" spans="1:23" x14ac:dyDescent="0.3">
      <c r="A6" s="143">
        <v>3</v>
      </c>
      <c r="B6" s="153" t="s">
        <v>40</v>
      </c>
      <c r="C6" s="153" t="s">
        <v>34</v>
      </c>
      <c r="D6" s="145" t="s">
        <v>35</v>
      </c>
      <c r="E6" s="146" t="s">
        <v>36</v>
      </c>
      <c r="F6" s="147" t="s">
        <v>37</v>
      </c>
      <c r="G6" s="147">
        <v>12</v>
      </c>
      <c r="H6" s="148">
        <v>1400</v>
      </c>
      <c r="I6" s="148"/>
      <c r="J6" s="148">
        <f t="shared" si="1"/>
        <v>16800</v>
      </c>
      <c r="K6" s="148">
        <f t="shared" si="2"/>
        <v>16800</v>
      </c>
      <c r="L6" s="149">
        <f t="shared" ref="L6:W6" si="4">$H6</f>
        <v>1400</v>
      </c>
      <c r="M6" s="150">
        <f t="shared" si="4"/>
        <v>1400</v>
      </c>
      <c r="N6" s="150">
        <f t="shared" si="4"/>
        <v>1400</v>
      </c>
      <c r="O6" s="150">
        <f t="shared" si="4"/>
        <v>1400</v>
      </c>
      <c r="P6" s="150">
        <f t="shared" si="4"/>
        <v>1400</v>
      </c>
      <c r="Q6" s="150">
        <f t="shared" si="4"/>
        <v>1400</v>
      </c>
      <c r="R6" s="150">
        <f t="shared" si="4"/>
        <v>1400</v>
      </c>
      <c r="S6" s="150">
        <f t="shared" si="4"/>
        <v>1400</v>
      </c>
      <c r="T6" s="150">
        <f t="shared" si="4"/>
        <v>1400</v>
      </c>
      <c r="U6" s="150">
        <f t="shared" si="4"/>
        <v>1400</v>
      </c>
      <c r="V6" s="150">
        <f t="shared" si="4"/>
        <v>1400</v>
      </c>
      <c r="W6" s="151">
        <f t="shared" si="4"/>
        <v>1400</v>
      </c>
    </row>
    <row r="7" spans="1:23" ht="60.75" x14ac:dyDescent="0.3">
      <c r="A7" s="143">
        <v>4</v>
      </c>
      <c r="B7" s="152" t="s">
        <v>41</v>
      </c>
      <c r="C7" s="153" t="s">
        <v>34</v>
      </c>
      <c r="D7" s="145" t="s">
        <v>39</v>
      </c>
      <c r="E7" s="146" t="s">
        <v>36</v>
      </c>
      <c r="F7" s="147" t="s">
        <v>37</v>
      </c>
      <c r="G7" s="147">
        <v>12</v>
      </c>
      <c r="H7" s="148">
        <v>993</v>
      </c>
      <c r="I7" s="148"/>
      <c r="J7" s="148">
        <f t="shared" si="1"/>
        <v>11916</v>
      </c>
      <c r="K7" s="148">
        <f t="shared" si="2"/>
        <v>11916</v>
      </c>
      <c r="L7" s="149">
        <f t="shared" ref="L7:W7" si="5">$H7</f>
        <v>993</v>
      </c>
      <c r="M7" s="150">
        <f t="shared" si="5"/>
        <v>993</v>
      </c>
      <c r="N7" s="150">
        <f t="shared" si="5"/>
        <v>993</v>
      </c>
      <c r="O7" s="150">
        <f t="shared" si="5"/>
        <v>993</v>
      </c>
      <c r="P7" s="150">
        <f t="shared" si="5"/>
        <v>993</v>
      </c>
      <c r="Q7" s="150">
        <f t="shared" si="5"/>
        <v>993</v>
      </c>
      <c r="R7" s="150">
        <f t="shared" si="5"/>
        <v>993</v>
      </c>
      <c r="S7" s="150">
        <f t="shared" si="5"/>
        <v>993</v>
      </c>
      <c r="T7" s="150">
        <f t="shared" si="5"/>
        <v>993</v>
      </c>
      <c r="U7" s="150">
        <f t="shared" si="5"/>
        <v>993</v>
      </c>
      <c r="V7" s="150">
        <f t="shared" si="5"/>
        <v>993</v>
      </c>
      <c r="W7" s="151">
        <f t="shared" si="5"/>
        <v>993</v>
      </c>
    </row>
    <row r="8" spans="1:23" ht="105.75" x14ac:dyDescent="0.3">
      <c r="A8" s="143">
        <v>5</v>
      </c>
      <c r="B8" s="153" t="s">
        <v>42</v>
      </c>
      <c r="C8" s="153" t="s">
        <v>43</v>
      </c>
      <c r="D8" s="145" t="s">
        <v>44</v>
      </c>
      <c r="E8" s="146" t="s">
        <v>36</v>
      </c>
      <c r="F8" s="147" t="s">
        <v>45</v>
      </c>
      <c r="G8" s="147">
        <v>1</v>
      </c>
      <c r="H8" s="154">
        <v>1500</v>
      </c>
      <c r="I8" s="148">
        <f t="shared" ref="I8:I10" si="6">H8*19%</f>
        <v>285</v>
      </c>
      <c r="J8" s="148">
        <f t="shared" si="1"/>
        <v>1500</v>
      </c>
      <c r="K8" s="148">
        <f t="shared" si="2"/>
        <v>1785</v>
      </c>
      <c r="L8" s="149">
        <f>$K8</f>
        <v>1785</v>
      </c>
      <c r="M8" s="155"/>
      <c r="N8" s="155"/>
      <c r="O8" s="155"/>
      <c r="P8" s="155"/>
      <c r="Q8" s="155"/>
      <c r="R8" s="155"/>
      <c r="S8" s="155"/>
      <c r="T8" s="155"/>
      <c r="U8" s="155"/>
      <c r="V8" s="155"/>
      <c r="W8" s="156"/>
    </row>
    <row r="9" spans="1:23" ht="75.75" x14ac:dyDescent="0.3">
      <c r="A9" s="143">
        <v>6</v>
      </c>
      <c r="B9" s="157" t="s">
        <v>46</v>
      </c>
      <c r="C9" s="157" t="s">
        <v>47</v>
      </c>
      <c r="D9" s="145" t="s">
        <v>48</v>
      </c>
      <c r="E9" s="146" t="s">
        <v>36</v>
      </c>
      <c r="F9" s="147" t="s">
        <v>37</v>
      </c>
      <c r="G9" s="147">
        <v>12</v>
      </c>
      <c r="H9" s="154">
        <v>2250</v>
      </c>
      <c r="I9" s="148">
        <v>0</v>
      </c>
      <c r="J9" s="148">
        <f t="shared" si="1"/>
        <v>27000</v>
      </c>
      <c r="K9" s="148">
        <f t="shared" si="2"/>
        <v>27000</v>
      </c>
      <c r="L9" s="149">
        <f t="shared" ref="L9:W9" si="7">$H9</f>
        <v>2250</v>
      </c>
      <c r="M9" s="150">
        <f t="shared" si="7"/>
        <v>2250</v>
      </c>
      <c r="N9" s="150">
        <f t="shared" si="7"/>
        <v>2250</v>
      </c>
      <c r="O9" s="150">
        <f t="shared" si="7"/>
        <v>2250</v>
      </c>
      <c r="P9" s="150">
        <f t="shared" si="7"/>
        <v>2250</v>
      </c>
      <c r="Q9" s="150">
        <f t="shared" si="7"/>
        <v>2250</v>
      </c>
      <c r="R9" s="150">
        <f t="shared" si="7"/>
        <v>2250</v>
      </c>
      <c r="S9" s="150">
        <f t="shared" si="7"/>
        <v>2250</v>
      </c>
      <c r="T9" s="150">
        <f t="shared" si="7"/>
        <v>2250</v>
      </c>
      <c r="U9" s="150">
        <f t="shared" si="7"/>
        <v>2250</v>
      </c>
      <c r="V9" s="150">
        <f t="shared" si="7"/>
        <v>2250</v>
      </c>
      <c r="W9" s="151">
        <f t="shared" si="7"/>
        <v>2250</v>
      </c>
    </row>
    <row r="10" spans="1:23" ht="75.75" x14ac:dyDescent="0.3">
      <c r="A10" s="143">
        <v>6</v>
      </c>
      <c r="B10" s="157" t="s">
        <v>64</v>
      </c>
      <c r="C10" s="157" t="s">
        <v>47</v>
      </c>
      <c r="D10" s="145" t="s">
        <v>48</v>
      </c>
      <c r="E10" s="146" t="s">
        <v>36</v>
      </c>
      <c r="F10" s="147" t="s">
        <v>37</v>
      </c>
      <c r="G10" s="147">
        <v>10</v>
      </c>
      <c r="H10" s="154">
        <v>2000</v>
      </c>
      <c r="I10" s="148">
        <f t="shared" si="6"/>
        <v>380</v>
      </c>
      <c r="J10" s="148">
        <f t="shared" si="1"/>
        <v>20000</v>
      </c>
      <c r="K10" s="148">
        <f t="shared" si="2"/>
        <v>23800</v>
      </c>
      <c r="L10" s="149">
        <f t="shared" ref="L10:W10" si="8">$H10</f>
        <v>2000</v>
      </c>
      <c r="M10" s="150">
        <f t="shared" si="8"/>
        <v>2000</v>
      </c>
      <c r="N10" s="150">
        <f t="shared" si="8"/>
        <v>2000</v>
      </c>
      <c r="O10" s="150">
        <f t="shared" si="8"/>
        <v>2000</v>
      </c>
      <c r="P10" s="150">
        <f t="shared" si="8"/>
        <v>2000</v>
      </c>
      <c r="Q10" s="150">
        <f t="shared" si="8"/>
        <v>2000</v>
      </c>
      <c r="R10" s="150">
        <f t="shared" si="8"/>
        <v>2000</v>
      </c>
      <c r="S10" s="150">
        <f t="shared" si="8"/>
        <v>2000</v>
      </c>
      <c r="T10" s="150">
        <f t="shared" si="8"/>
        <v>2000</v>
      </c>
      <c r="U10" s="150">
        <f t="shared" si="8"/>
        <v>2000</v>
      </c>
      <c r="V10" s="150">
        <f t="shared" si="8"/>
        <v>2000</v>
      </c>
      <c r="W10" s="151">
        <f t="shared" si="8"/>
        <v>2000</v>
      </c>
    </row>
    <row r="11" spans="1:23" ht="45.75" x14ac:dyDescent="0.3">
      <c r="A11" s="143">
        <v>7</v>
      </c>
      <c r="B11" s="157" t="s">
        <v>49</v>
      </c>
      <c r="C11" s="157" t="s">
        <v>50</v>
      </c>
      <c r="D11" s="145" t="s">
        <v>51</v>
      </c>
      <c r="E11" s="146" t="s">
        <v>36</v>
      </c>
      <c r="F11" s="147" t="s">
        <v>37</v>
      </c>
      <c r="G11" s="147">
        <v>12</v>
      </c>
      <c r="H11" s="154">
        <v>0</v>
      </c>
      <c r="I11" s="148"/>
      <c r="J11" s="148">
        <f t="shared" ref="J11:J19" si="9">G11*H11</f>
        <v>0</v>
      </c>
      <c r="K11" s="148">
        <f t="shared" ref="K11:K19" si="10">G11*(H11+I11)</f>
        <v>0</v>
      </c>
      <c r="L11" s="149">
        <f t="shared" ref="L11:W11" si="11">$H11</f>
        <v>0</v>
      </c>
      <c r="M11" s="150">
        <f t="shared" si="11"/>
        <v>0</v>
      </c>
      <c r="N11" s="150">
        <f t="shared" si="11"/>
        <v>0</v>
      </c>
      <c r="O11" s="150">
        <f t="shared" si="11"/>
        <v>0</v>
      </c>
      <c r="P11" s="150">
        <f t="shared" si="11"/>
        <v>0</v>
      </c>
      <c r="Q11" s="150">
        <f t="shared" si="11"/>
        <v>0</v>
      </c>
      <c r="R11" s="150">
        <f t="shared" si="11"/>
        <v>0</v>
      </c>
      <c r="S11" s="150">
        <f t="shared" si="11"/>
        <v>0</v>
      </c>
      <c r="T11" s="150">
        <f t="shared" si="11"/>
        <v>0</v>
      </c>
      <c r="U11" s="150">
        <f t="shared" si="11"/>
        <v>0</v>
      </c>
      <c r="V11" s="150">
        <f t="shared" si="11"/>
        <v>0</v>
      </c>
      <c r="W11" s="151">
        <f t="shared" si="11"/>
        <v>0</v>
      </c>
    </row>
    <row r="12" spans="1:23" ht="30.75" x14ac:dyDescent="0.3">
      <c r="A12" s="143">
        <v>8</v>
      </c>
      <c r="B12" s="157" t="s">
        <v>52</v>
      </c>
      <c r="C12" s="157" t="s">
        <v>53</v>
      </c>
      <c r="D12" s="145" t="s">
        <v>54</v>
      </c>
      <c r="E12" s="146" t="s">
        <v>55</v>
      </c>
      <c r="F12" s="147" t="s">
        <v>37</v>
      </c>
      <c r="G12" s="147">
        <v>12</v>
      </c>
      <c r="H12" s="148">
        <v>0</v>
      </c>
      <c r="I12" s="148">
        <f>H12*19%</f>
        <v>0</v>
      </c>
      <c r="J12" s="148">
        <f t="shared" si="9"/>
        <v>0</v>
      </c>
      <c r="K12" s="148">
        <f t="shared" si="10"/>
        <v>0</v>
      </c>
      <c r="L12" s="149">
        <f t="shared" ref="L12:W12" si="12">$H12+$I12</f>
        <v>0</v>
      </c>
      <c r="M12" s="150">
        <f t="shared" si="12"/>
        <v>0</v>
      </c>
      <c r="N12" s="150">
        <f t="shared" si="12"/>
        <v>0</v>
      </c>
      <c r="O12" s="150">
        <f t="shared" si="12"/>
        <v>0</v>
      </c>
      <c r="P12" s="150">
        <f t="shared" si="12"/>
        <v>0</v>
      </c>
      <c r="Q12" s="150">
        <f t="shared" si="12"/>
        <v>0</v>
      </c>
      <c r="R12" s="150">
        <f t="shared" si="12"/>
        <v>0</v>
      </c>
      <c r="S12" s="150">
        <f t="shared" si="12"/>
        <v>0</v>
      </c>
      <c r="T12" s="150">
        <f t="shared" si="12"/>
        <v>0</v>
      </c>
      <c r="U12" s="150">
        <f t="shared" si="12"/>
        <v>0</v>
      </c>
      <c r="V12" s="150">
        <f t="shared" si="12"/>
        <v>0</v>
      </c>
      <c r="W12" s="151">
        <f t="shared" si="12"/>
        <v>0</v>
      </c>
    </row>
    <row r="13" spans="1:23" ht="30.75" x14ac:dyDescent="0.3">
      <c r="A13" s="143">
        <v>9</v>
      </c>
      <c r="B13" s="157" t="s">
        <v>52</v>
      </c>
      <c r="C13" s="157" t="s">
        <v>65</v>
      </c>
      <c r="D13" s="145" t="s">
        <v>54</v>
      </c>
      <c r="E13" s="146" t="s">
        <v>55</v>
      </c>
      <c r="F13" s="147" t="s">
        <v>37</v>
      </c>
      <c r="G13" s="147">
        <v>12</v>
      </c>
      <c r="H13" s="148">
        <v>0</v>
      </c>
      <c r="I13" s="148">
        <f>H13*19%</f>
        <v>0</v>
      </c>
      <c r="J13" s="148">
        <f t="shared" si="9"/>
        <v>0</v>
      </c>
      <c r="K13" s="148">
        <f t="shared" si="10"/>
        <v>0</v>
      </c>
      <c r="L13" s="149">
        <f t="shared" ref="L13:W13" si="13">$H13+$I13</f>
        <v>0</v>
      </c>
      <c r="M13" s="150">
        <f t="shared" si="13"/>
        <v>0</v>
      </c>
      <c r="N13" s="150">
        <f t="shared" si="13"/>
        <v>0</v>
      </c>
      <c r="O13" s="150">
        <f t="shared" si="13"/>
        <v>0</v>
      </c>
      <c r="P13" s="150">
        <f t="shared" si="13"/>
        <v>0</v>
      </c>
      <c r="Q13" s="150">
        <f t="shared" si="13"/>
        <v>0</v>
      </c>
      <c r="R13" s="150">
        <f t="shared" si="13"/>
        <v>0</v>
      </c>
      <c r="S13" s="150">
        <f t="shared" si="13"/>
        <v>0</v>
      </c>
      <c r="T13" s="150">
        <f t="shared" si="13"/>
        <v>0</v>
      </c>
      <c r="U13" s="150">
        <f t="shared" si="13"/>
        <v>0</v>
      </c>
      <c r="V13" s="150">
        <f t="shared" si="13"/>
        <v>0</v>
      </c>
      <c r="W13" s="151">
        <f t="shared" si="13"/>
        <v>0</v>
      </c>
    </row>
    <row r="14" spans="1:23" ht="60.75" x14ac:dyDescent="0.3">
      <c r="A14" s="143">
        <v>10</v>
      </c>
      <c r="B14" s="157" t="s">
        <v>57</v>
      </c>
      <c r="C14" s="157" t="s">
        <v>58</v>
      </c>
      <c r="D14" s="145" t="s">
        <v>59</v>
      </c>
      <c r="E14" s="146" t="s">
        <v>36</v>
      </c>
      <c r="F14" s="147" t="s">
        <v>37</v>
      </c>
      <c r="G14" s="147">
        <v>12</v>
      </c>
      <c r="H14" s="148">
        <v>200</v>
      </c>
      <c r="I14" s="154">
        <v>0</v>
      </c>
      <c r="J14" s="148">
        <f t="shared" si="9"/>
        <v>2400</v>
      </c>
      <c r="K14" s="148">
        <f t="shared" si="10"/>
        <v>2400</v>
      </c>
      <c r="L14" s="149">
        <f t="shared" ref="L14:W14" si="14">$H14+$I14</f>
        <v>200</v>
      </c>
      <c r="M14" s="150">
        <f t="shared" si="14"/>
        <v>200</v>
      </c>
      <c r="N14" s="150">
        <f t="shared" si="14"/>
        <v>200</v>
      </c>
      <c r="O14" s="150">
        <f t="shared" si="14"/>
        <v>200</v>
      </c>
      <c r="P14" s="150">
        <f t="shared" si="14"/>
        <v>200</v>
      </c>
      <c r="Q14" s="150">
        <f t="shared" si="14"/>
        <v>200</v>
      </c>
      <c r="R14" s="150">
        <f t="shared" si="14"/>
        <v>200</v>
      </c>
      <c r="S14" s="150">
        <f t="shared" si="14"/>
        <v>200</v>
      </c>
      <c r="T14" s="150">
        <f t="shared" si="14"/>
        <v>200</v>
      </c>
      <c r="U14" s="150">
        <f t="shared" si="14"/>
        <v>200</v>
      </c>
      <c r="V14" s="150">
        <f t="shared" si="14"/>
        <v>200</v>
      </c>
      <c r="W14" s="151">
        <f t="shared" si="14"/>
        <v>200</v>
      </c>
    </row>
    <row r="15" spans="1:23" ht="105.75" x14ac:dyDescent="0.3">
      <c r="A15" s="143">
        <v>11</v>
      </c>
      <c r="B15" s="157" t="s">
        <v>60</v>
      </c>
      <c r="C15" s="157" t="s">
        <v>61</v>
      </c>
      <c r="D15" s="145" t="s">
        <v>44</v>
      </c>
      <c r="E15" s="146" t="s">
        <v>36</v>
      </c>
      <c r="F15" s="147" t="s">
        <v>37</v>
      </c>
      <c r="G15" s="147">
        <v>10</v>
      </c>
      <c r="H15" s="148">
        <v>50</v>
      </c>
      <c r="I15" s="148">
        <f>H15*19%</f>
        <v>9.5</v>
      </c>
      <c r="J15" s="148">
        <f t="shared" si="9"/>
        <v>500</v>
      </c>
      <c r="K15" s="148">
        <f t="shared" si="10"/>
        <v>595</v>
      </c>
      <c r="L15" s="149"/>
      <c r="M15" s="150"/>
      <c r="N15" s="150">
        <f t="shared" ref="N15:W15" si="15">$H15+$I15</f>
        <v>59.5</v>
      </c>
      <c r="O15" s="150">
        <f t="shared" si="15"/>
        <v>59.5</v>
      </c>
      <c r="P15" s="150">
        <f t="shared" si="15"/>
        <v>59.5</v>
      </c>
      <c r="Q15" s="150">
        <f t="shared" si="15"/>
        <v>59.5</v>
      </c>
      <c r="R15" s="150">
        <f t="shared" si="15"/>
        <v>59.5</v>
      </c>
      <c r="S15" s="150">
        <f t="shared" si="15"/>
        <v>59.5</v>
      </c>
      <c r="T15" s="150">
        <f t="shared" si="15"/>
        <v>59.5</v>
      </c>
      <c r="U15" s="150">
        <f t="shared" si="15"/>
        <v>59.5</v>
      </c>
      <c r="V15" s="150">
        <f t="shared" si="15"/>
        <v>59.5</v>
      </c>
      <c r="W15" s="151">
        <f t="shared" si="15"/>
        <v>59.5</v>
      </c>
    </row>
    <row r="16" spans="1:23" x14ac:dyDescent="0.3">
      <c r="A16" s="143">
        <v>12</v>
      </c>
      <c r="B16" s="157"/>
      <c r="C16" s="157"/>
      <c r="D16" s="145"/>
      <c r="E16" s="146"/>
      <c r="F16" s="147"/>
      <c r="G16" s="147"/>
      <c r="H16" s="148"/>
      <c r="I16" s="148"/>
      <c r="J16" s="148">
        <f t="shared" si="9"/>
        <v>0</v>
      </c>
      <c r="K16" s="148">
        <f t="shared" si="10"/>
        <v>0</v>
      </c>
      <c r="L16" s="158"/>
      <c r="M16" s="155"/>
      <c r="N16" s="155"/>
      <c r="O16" s="155"/>
      <c r="P16" s="155"/>
      <c r="Q16" s="155"/>
      <c r="R16" s="155"/>
      <c r="S16" s="155"/>
      <c r="T16" s="155"/>
      <c r="U16" s="155"/>
      <c r="V16" s="155"/>
      <c r="W16" s="156"/>
    </row>
    <row r="17" spans="1:23" x14ac:dyDescent="0.3">
      <c r="A17" s="143">
        <v>13</v>
      </c>
      <c r="B17" s="157"/>
      <c r="C17" s="157"/>
      <c r="D17" s="145"/>
      <c r="E17" s="146"/>
      <c r="F17" s="147"/>
      <c r="G17" s="147"/>
      <c r="H17" s="148"/>
      <c r="I17" s="148"/>
      <c r="J17" s="148">
        <f t="shared" si="9"/>
        <v>0</v>
      </c>
      <c r="K17" s="148">
        <f t="shared" si="10"/>
        <v>0</v>
      </c>
      <c r="L17" s="158"/>
      <c r="M17" s="155"/>
      <c r="N17" s="155"/>
      <c r="O17" s="155"/>
      <c r="P17" s="155"/>
      <c r="Q17" s="155"/>
      <c r="R17" s="155"/>
      <c r="S17" s="155"/>
      <c r="T17" s="155"/>
      <c r="U17" s="155"/>
      <c r="V17" s="155"/>
      <c r="W17" s="156"/>
    </row>
    <row r="18" spans="1:23" x14ac:dyDescent="0.3">
      <c r="A18" s="143">
        <v>14</v>
      </c>
      <c r="B18" s="157"/>
      <c r="C18" s="157"/>
      <c r="D18" s="145"/>
      <c r="E18" s="146"/>
      <c r="F18" s="147"/>
      <c r="G18" s="147"/>
      <c r="H18" s="148"/>
      <c r="I18" s="148"/>
      <c r="J18" s="148">
        <f t="shared" si="9"/>
        <v>0</v>
      </c>
      <c r="K18" s="148">
        <f t="shared" si="10"/>
        <v>0</v>
      </c>
      <c r="L18" s="158"/>
      <c r="M18" s="155"/>
      <c r="N18" s="155"/>
      <c r="O18" s="155"/>
      <c r="P18" s="155"/>
      <c r="Q18" s="155"/>
      <c r="R18" s="155"/>
      <c r="S18" s="155"/>
      <c r="T18" s="155"/>
      <c r="U18" s="155"/>
      <c r="V18" s="155"/>
      <c r="W18" s="156"/>
    </row>
    <row r="19" spans="1:23" x14ac:dyDescent="0.3">
      <c r="A19" s="143">
        <v>15</v>
      </c>
      <c r="B19" s="157"/>
      <c r="C19" s="157"/>
      <c r="D19" s="145"/>
      <c r="E19" s="146"/>
      <c r="F19" s="147"/>
      <c r="G19" s="147"/>
      <c r="H19" s="148"/>
      <c r="I19" s="148"/>
      <c r="J19" s="148">
        <f t="shared" si="9"/>
        <v>0</v>
      </c>
      <c r="K19" s="148">
        <f t="shared" si="10"/>
        <v>0</v>
      </c>
      <c r="L19" s="159"/>
      <c r="M19" s="160"/>
      <c r="N19" s="160"/>
      <c r="O19" s="160"/>
      <c r="P19" s="160"/>
      <c r="Q19" s="160"/>
      <c r="R19" s="160"/>
      <c r="S19" s="160"/>
      <c r="T19" s="160"/>
      <c r="U19" s="160"/>
      <c r="V19" s="160"/>
      <c r="W19" s="161"/>
    </row>
    <row r="20" spans="1:23" s="25" customFormat="1" ht="18" x14ac:dyDescent="0.35">
      <c r="A20" s="162" t="s">
        <v>25</v>
      </c>
      <c r="B20" s="163"/>
      <c r="C20" s="163"/>
      <c r="D20" s="163"/>
      <c r="E20" s="163"/>
      <c r="F20" s="163"/>
      <c r="G20" s="163"/>
      <c r="H20" s="163"/>
      <c r="I20" s="164"/>
      <c r="J20" s="165">
        <f t="shared" ref="J20:W20" si="16">SUM(J4:J19)</f>
        <v>106780</v>
      </c>
      <c r="K20" s="165">
        <f t="shared" si="16"/>
        <v>110960</v>
      </c>
      <c r="L20" s="166">
        <f t="shared" si="16"/>
        <v>10850</v>
      </c>
      <c r="M20" s="165">
        <f t="shared" si="16"/>
        <v>9065</v>
      </c>
      <c r="N20" s="165">
        <f t="shared" si="16"/>
        <v>9124.5</v>
      </c>
      <c r="O20" s="165">
        <f t="shared" si="16"/>
        <v>9124.5</v>
      </c>
      <c r="P20" s="165">
        <f t="shared" si="16"/>
        <v>9124.5</v>
      </c>
      <c r="Q20" s="165">
        <f t="shared" si="16"/>
        <v>9124.5</v>
      </c>
      <c r="R20" s="165">
        <f t="shared" si="16"/>
        <v>9124.5</v>
      </c>
      <c r="S20" s="165">
        <f t="shared" si="16"/>
        <v>9124.5</v>
      </c>
      <c r="T20" s="165">
        <f t="shared" si="16"/>
        <v>9124.5</v>
      </c>
      <c r="U20" s="165">
        <f t="shared" si="16"/>
        <v>9124.5</v>
      </c>
      <c r="V20" s="165">
        <f t="shared" si="16"/>
        <v>9124.5</v>
      </c>
      <c r="W20" s="167">
        <f t="shared" si="16"/>
        <v>9124.5</v>
      </c>
    </row>
    <row r="21" spans="1:23" ht="15.75" customHeight="1" x14ac:dyDescent="0.3">
      <c r="A21" s="168" t="s">
        <v>26</v>
      </c>
      <c r="B21" s="169"/>
      <c r="C21" s="169"/>
      <c r="D21" s="169"/>
      <c r="E21" s="169"/>
      <c r="F21" s="169"/>
      <c r="G21" s="169"/>
      <c r="H21" s="169"/>
      <c r="I21" s="169"/>
      <c r="J21" s="169"/>
      <c r="K21" s="169"/>
      <c r="L21" s="170"/>
      <c r="M21" s="171"/>
      <c r="N21" s="171"/>
      <c r="O21" s="171"/>
      <c r="P21" s="171"/>
      <c r="Q21" s="171"/>
      <c r="R21" s="171"/>
      <c r="S21" s="171"/>
      <c r="T21" s="171"/>
      <c r="U21" s="171"/>
      <c r="V21" s="171"/>
      <c r="W21" s="172"/>
    </row>
    <row r="22" spans="1:23" ht="60.75" x14ac:dyDescent="0.3">
      <c r="A22" s="143">
        <v>26</v>
      </c>
      <c r="B22" s="157" t="s">
        <v>62</v>
      </c>
      <c r="C22" s="157" t="s">
        <v>63</v>
      </c>
      <c r="D22" s="173" t="s">
        <v>59</v>
      </c>
      <c r="E22" s="147" t="s">
        <v>36</v>
      </c>
      <c r="F22" s="147" t="s">
        <v>37</v>
      </c>
      <c r="G22" s="147">
        <v>1</v>
      </c>
      <c r="H22" s="148">
        <v>500</v>
      </c>
      <c r="I22" s="148">
        <f t="shared" ref="I22:I24" si="17">H22*19%</f>
        <v>95</v>
      </c>
      <c r="J22" s="148">
        <f t="shared" ref="J22:J31" si="18">G22*H22</f>
        <v>500</v>
      </c>
      <c r="K22" s="148">
        <f t="shared" ref="K22:K31" si="19">G22*(H22+I22)</f>
        <v>595</v>
      </c>
      <c r="L22" s="149"/>
      <c r="M22" s="155"/>
      <c r="N22" s="155"/>
      <c r="O22" s="155"/>
      <c r="P22" s="155"/>
      <c r="Q22" s="155"/>
      <c r="R22" s="155"/>
      <c r="S22" s="155"/>
      <c r="T22" s="155"/>
      <c r="U22" s="155"/>
      <c r="V22" s="155"/>
      <c r="W22" s="151">
        <f>K22</f>
        <v>595</v>
      </c>
    </row>
    <row r="23" spans="1:23" ht="105.75" x14ac:dyDescent="0.3">
      <c r="A23" s="174">
        <v>27</v>
      </c>
      <c r="B23" s="175" t="s">
        <v>42</v>
      </c>
      <c r="C23" s="175" t="s">
        <v>43</v>
      </c>
      <c r="D23" s="145" t="s">
        <v>44</v>
      </c>
      <c r="E23" s="146" t="s">
        <v>36</v>
      </c>
      <c r="F23" s="146" t="s">
        <v>45</v>
      </c>
      <c r="G23" s="146">
        <v>1</v>
      </c>
      <c r="H23" s="176">
        <v>6500</v>
      </c>
      <c r="I23" s="148">
        <f t="shared" si="17"/>
        <v>1235</v>
      </c>
      <c r="J23" s="148">
        <f t="shared" si="18"/>
        <v>6500</v>
      </c>
      <c r="K23" s="148">
        <f t="shared" si="19"/>
        <v>7735</v>
      </c>
      <c r="L23" s="149"/>
      <c r="M23" s="177"/>
      <c r="N23" s="177"/>
      <c r="O23" s="177"/>
      <c r="P23" s="177"/>
      <c r="Q23" s="177"/>
      <c r="R23" s="177"/>
      <c r="S23" s="177"/>
      <c r="T23" s="177"/>
      <c r="U23" s="177"/>
      <c r="V23" s="177"/>
      <c r="W23" s="151">
        <f>K23</f>
        <v>7735</v>
      </c>
    </row>
    <row r="24" spans="1:23" ht="75.75" x14ac:dyDescent="0.3">
      <c r="A24" s="143">
        <v>28</v>
      </c>
      <c r="B24" s="157" t="s">
        <v>64</v>
      </c>
      <c r="C24" s="157" t="s">
        <v>47</v>
      </c>
      <c r="D24" s="145" t="s">
        <v>48</v>
      </c>
      <c r="E24" s="146" t="s">
        <v>36</v>
      </c>
      <c r="F24" s="147" t="s">
        <v>37</v>
      </c>
      <c r="G24" s="147">
        <v>12</v>
      </c>
      <c r="H24" s="154">
        <v>2000</v>
      </c>
      <c r="I24" s="148">
        <f t="shared" si="17"/>
        <v>380</v>
      </c>
      <c r="J24" s="148">
        <f t="shared" si="18"/>
        <v>24000</v>
      </c>
      <c r="K24" s="148">
        <f t="shared" si="19"/>
        <v>28560</v>
      </c>
      <c r="L24" s="178"/>
      <c r="M24" s="177"/>
      <c r="N24" s="177"/>
      <c r="O24" s="177"/>
      <c r="P24" s="177"/>
      <c r="Q24" s="177"/>
      <c r="R24" s="177"/>
      <c r="S24" s="177"/>
      <c r="T24" s="177"/>
      <c r="U24" s="177"/>
      <c r="V24" s="177"/>
      <c r="W24" s="179"/>
    </row>
    <row r="25" spans="1:23" x14ac:dyDescent="0.3">
      <c r="A25" s="174">
        <v>29</v>
      </c>
      <c r="B25" s="175"/>
      <c r="C25" s="175"/>
      <c r="D25" s="145"/>
      <c r="E25" s="146"/>
      <c r="F25" s="146"/>
      <c r="G25" s="146"/>
      <c r="H25" s="176"/>
      <c r="I25" s="176"/>
      <c r="J25" s="148">
        <f t="shared" si="18"/>
        <v>0</v>
      </c>
      <c r="K25" s="148">
        <f t="shared" si="19"/>
        <v>0</v>
      </c>
      <c r="L25" s="178"/>
      <c r="M25" s="177"/>
      <c r="N25" s="177"/>
      <c r="O25" s="177"/>
      <c r="P25" s="177"/>
      <c r="Q25" s="177"/>
      <c r="R25" s="177"/>
      <c r="S25" s="177"/>
      <c r="T25" s="177"/>
      <c r="U25" s="177"/>
      <c r="V25" s="177"/>
      <c r="W25" s="179"/>
    </row>
    <row r="26" spans="1:23" x14ac:dyDescent="0.3">
      <c r="A26" s="174">
        <v>30</v>
      </c>
      <c r="B26" s="175"/>
      <c r="C26" s="175"/>
      <c r="D26" s="145"/>
      <c r="E26" s="146"/>
      <c r="F26" s="146"/>
      <c r="G26" s="146"/>
      <c r="H26" s="176"/>
      <c r="I26" s="176"/>
      <c r="J26" s="148">
        <f t="shared" si="18"/>
        <v>0</v>
      </c>
      <c r="K26" s="148">
        <f t="shared" si="19"/>
        <v>0</v>
      </c>
      <c r="L26" s="178"/>
      <c r="M26" s="177"/>
      <c r="N26" s="177"/>
      <c r="O26" s="177"/>
      <c r="P26" s="177"/>
      <c r="Q26" s="177"/>
      <c r="R26" s="177"/>
      <c r="S26" s="177"/>
      <c r="T26" s="177"/>
      <c r="U26" s="177"/>
      <c r="V26" s="177"/>
      <c r="W26" s="179"/>
    </row>
    <row r="27" spans="1:23" x14ac:dyDescent="0.3">
      <c r="A27" s="174">
        <v>31</v>
      </c>
      <c r="B27" s="157"/>
      <c r="C27" s="157"/>
      <c r="D27" s="145"/>
      <c r="E27" s="146"/>
      <c r="F27" s="147"/>
      <c r="G27" s="147"/>
      <c r="H27" s="148"/>
      <c r="I27" s="148"/>
      <c r="J27" s="148">
        <f t="shared" si="18"/>
        <v>0</v>
      </c>
      <c r="K27" s="148">
        <f t="shared" si="19"/>
        <v>0</v>
      </c>
      <c r="L27" s="158"/>
      <c r="M27" s="155"/>
      <c r="N27" s="155"/>
      <c r="O27" s="155"/>
      <c r="P27" s="155"/>
      <c r="Q27" s="155"/>
      <c r="R27" s="155"/>
      <c r="S27" s="155"/>
      <c r="T27" s="155"/>
      <c r="U27" s="155"/>
      <c r="V27" s="155"/>
      <c r="W27" s="156"/>
    </row>
    <row r="28" spans="1:23" x14ac:dyDescent="0.3">
      <c r="A28" s="174">
        <v>32</v>
      </c>
      <c r="B28" s="157"/>
      <c r="C28" s="157"/>
      <c r="D28" s="145"/>
      <c r="E28" s="146"/>
      <c r="F28" s="147"/>
      <c r="G28" s="147"/>
      <c r="H28" s="148"/>
      <c r="I28" s="148"/>
      <c r="J28" s="148">
        <f t="shared" si="18"/>
        <v>0</v>
      </c>
      <c r="K28" s="148">
        <f t="shared" si="19"/>
        <v>0</v>
      </c>
      <c r="L28" s="158"/>
      <c r="M28" s="155"/>
      <c r="N28" s="155"/>
      <c r="O28" s="155"/>
      <c r="P28" s="155"/>
      <c r="Q28" s="155"/>
      <c r="R28" s="155"/>
      <c r="S28" s="155"/>
      <c r="T28" s="155"/>
      <c r="U28" s="155"/>
      <c r="V28" s="155"/>
      <c r="W28" s="156"/>
    </row>
    <row r="29" spans="1:23" x14ac:dyDescent="0.3">
      <c r="A29" s="174">
        <v>33</v>
      </c>
      <c r="B29" s="157"/>
      <c r="C29" s="157"/>
      <c r="D29" s="145"/>
      <c r="E29" s="146"/>
      <c r="F29" s="147"/>
      <c r="G29" s="147"/>
      <c r="H29" s="148"/>
      <c r="I29" s="148"/>
      <c r="J29" s="148">
        <f t="shared" si="18"/>
        <v>0</v>
      </c>
      <c r="K29" s="148">
        <f t="shared" si="19"/>
        <v>0</v>
      </c>
      <c r="L29" s="158"/>
      <c r="M29" s="155"/>
      <c r="N29" s="155"/>
      <c r="O29" s="155"/>
      <c r="P29" s="155"/>
      <c r="Q29" s="155"/>
      <c r="R29" s="155"/>
      <c r="S29" s="155"/>
      <c r="T29" s="155"/>
      <c r="U29" s="155"/>
      <c r="V29" s="155"/>
      <c r="W29" s="156"/>
    </row>
    <row r="30" spans="1:23" x14ac:dyDescent="0.3">
      <c r="A30" s="174">
        <v>34</v>
      </c>
      <c r="B30" s="157"/>
      <c r="C30" s="157"/>
      <c r="D30" s="145"/>
      <c r="E30" s="146"/>
      <c r="F30" s="147"/>
      <c r="G30" s="147"/>
      <c r="H30" s="148"/>
      <c r="I30" s="148"/>
      <c r="J30" s="148">
        <f t="shared" si="18"/>
        <v>0</v>
      </c>
      <c r="K30" s="148">
        <f t="shared" si="19"/>
        <v>0</v>
      </c>
      <c r="L30" s="158"/>
      <c r="M30" s="155"/>
      <c r="N30" s="155"/>
      <c r="O30" s="155"/>
      <c r="P30" s="155"/>
      <c r="Q30" s="155"/>
      <c r="R30" s="155"/>
      <c r="S30" s="155"/>
      <c r="T30" s="155"/>
      <c r="U30" s="155"/>
      <c r="V30" s="155"/>
      <c r="W30" s="156"/>
    </row>
    <row r="31" spans="1:23" x14ac:dyDescent="0.3">
      <c r="A31" s="174">
        <v>35</v>
      </c>
      <c r="B31" s="180"/>
      <c r="C31" s="180"/>
      <c r="D31" s="145"/>
      <c r="E31" s="146"/>
      <c r="F31" s="181"/>
      <c r="G31" s="181"/>
      <c r="H31" s="182"/>
      <c r="I31" s="182"/>
      <c r="J31" s="148">
        <f t="shared" si="18"/>
        <v>0</v>
      </c>
      <c r="K31" s="148">
        <f t="shared" si="19"/>
        <v>0</v>
      </c>
      <c r="L31" s="159"/>
      <c r="M31" s="160"/>
      <c r="N31" s="160"/>
      <c r="O31" s="160"/>
      <c r="P31" s="160"/>
      <c r="Q31" s="160"/>
      <c r="R31" s="160"/>
      <c r="S31" s="160"/>
      <c r="T31" s="160"/>
      <c r="U31" s="160"/>
      <c r="V31" s="160"/>
      <c r="W31" s="161"/>
    </row>
    <row r="32" spans="1:23" s="25" customFormat="1" ht="18" x14ac:dyDescent="0.35">
      <c r="A32" s="162" t="s">
        <v>27</v>
      </c>
      <c r="B32" s="163"/>
      <c r="C32" s="163"/>
      <c r="D32" s="163"/>
      <c r="E32" s="163"/>
      <c r="F32" s="163"/>
      <c r="G32" s="163"/>
      <c r="H32" s="163"/>
      <c r="I32" s="164"/>
      <c r="J32" s="165">
        <f t="shared" ref="J32:W32" si="20">SUM(J22:J31)</f>
        <v>31000</v>
      </c>
      <c r="K32" s="165">
        <f t="shared" si="20"/>
        <v>36890</v>
      </c>
      <c r="L32" s="166">
        <f t="shared" si="20"/>
        <v>0</v>
      </c>
      <c r="M32" s="165">
        <f t="shared" si="20"/>
        <v>0</v>
      </c>
      <c r="N32" s="165">
        <f t="shared" si="20"/>
        <v>0</v>
      </c>
      <c r="O32" s="165">
        <f t="shared" si="20"/>
        <v>0</v>
      </c>
      <c r="P32" s="165">
        <f t="shared" si="20"/>
        <v>0</v>
      </c>
      <c r="Q32" s="165">
        <f t="shared" si="20"/>
        <v>0</v>
      </c>
      <c r="R32" s="165">
        <f t="shared" si="20"/>
        <v>0</v>
      </c>
      <c r="S32" s="165">
        <f t="shared" si="20"/>
        <v>0</v>
      </c>
      <c r="T32" s="165">
        <f t="shared" si="20"/>
        <v>0</v>
      </c>
      <c r="U32" s="165">
        <f t="shared" si="20"/>
        <v>0</v>
      </c>
      <c r="V32" s="165">
        <f t="shared" si="20"/>
        <v>0</v>
      </c>
      <c r="W32" s="167">
        <f t="shared" si="20"/>
        <v>8330</v>
      </c>
    </row>
    <row r="33" spans="1:23" s="25" customFormat="1" ht="18" x14ac:dyDescent="0.35">
      <c r="A33" s="183" t="s">
        <v>28</v>
      </c>
      <c r="B33" s="184"/>
      <c r="C33" s="184"/>
      <c r="D33" s="184"/>
      <c r="E33" s="184"/>
      <c r="F33" s="184"/>
      <c r="G33" s="184"/>
      <c r="H33" s="184"/>
      <c r="I33" s="185"/>
      <c r="J33" s="186">
        <f t="shared" ref="J33:W33" si="21">J20+J32</f>
        <v>137780</v>
      </c>
      <c r="K33" s="187">
        <f t="shared" si="21"/>
        <v>147850</v>
      </c>
      <c r="L33" s="186">
        <f t="shared" si="21"/>
        <v>10850</v>
      </c>
      <c r="M33" s="187">
        <f t="shared" si="21"/>
        <v>9065</v>
      </c>
      <c r="N33" s="187">
        <f t="shared" si="21"/>
        <v>9124.5</v>
      </c>
      <c r="O33" s="187">
        <f t="shared" si="21"/>
        <v>9124.5</v>
      </c>
      <c r="P33" s="187">
        <f t="shared" si="21"/>
        <v>9124.5</v>
      </c>
      <c r="Q33" s="187">
        <f t="shared" si="21"/>
        <v>9124.5</v>
      </c>
      <c r="R33" s="187">
        <f t="shared" si="21"/>
        <v>9124.5</v>
      </c>
      <c r="S33" s="187">
        <f t="shared" si="21"/>
        <v>9124.5</v>
      </c>
      <c r="T33" s="187">
        <f t="shared" si="21"/>
        <v>9124.5</v>
      </c>
      <c r="U33" s="187">
        <f t="shared" si="21"/>
        <v>9124.5</v>
      </c>
      <c r="V33" s="187">
        <f t="shared" si="21"/>
        <v>9124.5</v>
      </c>
      <c r="W33" s="188">
        <f t="shared" si="21"/>
        <v>17454.5</v>
      </c>
    </row>
    <row r="35" spans="1:23" ht="27" customHeight="1" x14ac:dyDescent="0.3">
      <c r="A35" s="96" t="s">
        <v>29</v>
      </c>
      <c r="B35" s="97"/>
      <c r="C35" s="97"/>
      <c r="D35" s="98"/>
      <c r="E35" s="44">
        <f>E36+E37</f>
        <v>148000</v>
      </c>
      <c r="F35" s="45" t="s">
        <v>30</v>
      </c>
    </row>
    <row r="36" spans="1:23" ht="38.25" customHeight="1" x14ac:dyDescent="0.3">
      <c r="A36" s="99" t="s">
        <v>31</v>
      </c>
      <c r="B36" s="100"/>
      <c r="C36" s="100"/>
      <c r="D36" s="100"/>
      <c r="E36" s="46">
        <v>111000</v>
      </c>
      <c r="F36" s="47" t="s">
        <v>30</v>
      </c>
    </row>
    <row r="37" spans="1:23" ht="69.75" customHeight="1" x14ac:dyDescent="0.3">
      <c r="A37" s="101" t="s">
        <v>32</v>
      </c>
      <c r="B37" s="102"/>
      <c r="C37" s="102"/>
      <c r="D37" s="102"/>
      <c r="E37" s="48">
        <v>37000</v>
      </c>
      <c r="F37" s="49" t="s">
        <v>30</v>
      </c>
    </row>
  </sheetData>
  <mergeCells count="20">
    <mergeCell ref="A33:I33"/>
    <mergeCell ref="A35:D35"/>
    <mergeCell ref="A36:D36"/>
    <mergeCell ref="A37:D37"/>
    <mergeCell ref="A1:A2"/>
    <mergeCell ref="B1:B2"/>
    <mergeCell ref="C1:C2"/>
    <mergeCell ref="D1:D2"/>
    <mergeCell ref="E1:E2"/>
    <mergeCell ref="F1:F2"/>
    <mergeCell ref="G1:G2"/>
    <mergeCell ref="H1:H2"/>
    <mergeCell ref="I1:I2"/>
    <mergeCell ref="L1:W1"/>
    <mergeCell ref="A3:K3"/>
    <mergeCell ref="A20:I20"/>
    <mergeCell ref="A21:K21"/>
    <mergeCell ref="A32:I32"/>
    <mergeCell ref="J1:J2"/>
    <mergeCell ref="K1:K2"/>
  </mergeCells>
  <pageMargins left="0.69930555555555596" right="0.69930555555555596"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 D10 D24</xm:sqref>
        </x14:dataValidation>
        <x14:dataValidation type="list" allowBlank="1" showInputMessage="1" showErrorMessage="1">
          <x14:formula1>
            <xm:f>'Cheltuieli Eligibile'!$B$40:$B$41</xm:f>
          </x14:formula1>
          <xm:sqref>E10 E24 E4:E9 E11:E19 E22:E23 E25:E31</xm:sqref>
        </x14:dataValidation>
        <x14:dataValidation type="list" allowBlank="1" showInputMessage="1" showErrorMessage="1">
          <x14:formula1>
            <xm:f>'Cheltuieli Eligibile'!$C$2:$C$24</xm:f>
          </x14:formula1>
          <xm:sqref>D4:D8 D11:D19 D22:D23 D25:D31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13" workbookViewId="0">
      <selection activeCell="B12" sqref="B12"/>
    </sheetView>
  </sheetViews>
  <sheetFormatPr defaultColWidth="9.140625" defaultRowHeight="16.5" x14ac:dyDescent="0.3"/>
  <cols>
    <col min="1" max="1" width="5.85546875" style="15" customWidth="1"/>
    <col min="2" max="2" width="70" style="15" customWidth="1"/>
    <col min="3" max="3" width="76" style="16" customWidth="1"/>
    <col min="4" max="4" width="8.85546875" style="15" customWidth="1"/>
    <col min="5" max="16384" width="9.140625" style="15"/>
  </cols>
  <sheetData>
    <row r="1" spans="1:3" x14ac:dyDescent="0.3">
      <c r="A1" s="111" t="s">
        <v>66</v>
      </c>
      <c r="B1" s="112"/>
      <c r="C1" s="113"/>
    </row>
    <row r="2" spans="1:3" x14ac:dyDescent="0.3">
      <c r="A2" s="114" t="s">
        <v>67</v>
      </c>
      <c r="B2" s="117" t="s">
        <v>68</v>
      </c>
      <c r="C2" s="17" t="s">
        <v>35</v>
      </c>
    </row>
    <row r="3" spans="1:3" x14ac:dyDescent="0.3">
      <c r="A3" s="115"/>
      <c r="B3" s="118"/>
      <c r="C3" s="19" t="s">
        <v>69</v>
      </c>
    </row>
    <row r="4" spans="1:3" ht="33" x14ac:dyDescent="0.3">
      <c r="A4" s="115"/>
      <c r="B4" s="118"/>
      <c r="C4" s="19" t="s">
        <v>39</v>
      </c>
    </row>
    <row r="5" spans="1:3" x14ac:dyDescent="0.3">
      <c r="A5" s="115"/>
      <c r="B5" s="119" t="s">
        <v>70</v>
      </c>
      <c r="C5" s="19" t="s">
        <v>71</v>
      </c>
    </row>
    <row r="6" spans="1:3" x14ac:dyDescent="0.3">
      <c r="A6" s="115"/>
      <c r="B6" s="119"/>
      <c r="C6" s="19" t="s">
        <v>72</v>
      </c>
    </row>
    <row r="7" spans="1:3" ht="66" x14ac:dyDescent="0.3">
      <c r="A7" s="115"/>
      <c r="B7" s="119"/>
      <c r="C7" s="19" t="s">
        <v>73</v>
      </c>
    </row>
    <row r="8" spans="1:3" x14ac:dyDescent="0.3">
      <c r="A8" s="115"/>
      <c r="B8" s="119"/>
      <c r="C8" s="19" t="s">
        <v>74</v>
      </c>
    </row>
    <row r="9" spans="1:3" ht="49.5" x14ac:dyDescent="0.3">
      <c r="A9" s="115"/>
      <c r="B9" s="20" t="s">
        <v>59</v>
      </c>
      <c r="C9" s="19" t="s">
        <v>59</v>
      </c>
    </row>
    <row r="10" spans="1:3" ht="66" x14ac:dyDescent="0.3">
      <c r="A10" s="115"/>
      <c r="B10" s="20" t="s">
        <v>44</v>
      </c>
      <c r="C10" s="19" t="s">
        <v>44</v>
      </c>
    </row>
    <row r="11" spans="1:3" ht="49.5" x14ac:dyDescent="0.3">
      <c r="A11" s="115"/>
      <c r="B11" s="20" t="s">
        <v>48</v>
      </c>
      <c r="C11" s="19" t="s">
        <v>48</v>
      </c>
    </row>
    <row r="12" spans="1:3" ht="66" x14ac:dyDescent="0.3">
      <c r="A12" s="115"/>
      <c r="B12" s="20" t="s">
        <v>75</v>
      </c>
      <c r="C12" s="19" t="s">
        <v>75</v>
      </c>
    </row>
    <row r="13" spans="1:3" x14ac:dyDescent="0.3">
      <c r="A13" s="115"/>
      <c r="B13" s="20" t="s">
        <v>54</v>
      </c>
      <c r="C13" s="19" t="s">
        <v>54</v>
      </c>
    </row>
    <row r="14" spans="1:3" ht="33" x14ac:dyDescent="0.3">
      <c r="A14" s="115"/>
      <c r="B14" s="20" t="s">
        <v>76</v>
      </c>
      <c r="C14" s="19" t="s">
        <v>76</v>
      </c>
    </row>
    <row r="15" spans="1:3" ht="33" x14ac:dyDescent="0.3">
      <c r="A15" s="115"/>
      <c r="B15" s="20" t="s">
        <v>77</v>
      </c>
      <c r="C15" s="19" t="s">
        <v>77</v>
      </c>
    </row>
    <row r="16" spans="1:3" x14ac:dyDescent="0.3">
      <c r="A16" s="115"/>
      <c r="B16" s="20" t="s">
        <v>78</v>
      </c>
      <c r="C16" s="19" t="s">
        <v>78</v>
      </c>
    </row>
    <row r="17" spans="1:3" x14ac:dyDescent="0.3">
      <c r="A17" s="115"/>
      <c r="B17" s="20" t="s">
        <v>79</v>
      </c>
      <c r="C17" s="19" t="s">
        <v>79</v>
      </c>
    </row>
    <row r="18" spans="1:3" ht="33" x14ac:dyDescent="0.3">
      <c r="A18" s="115"/>
      <c r="B18" s="20" t="s">
        <v>51</v>
      </c>
      <c r="C18" s="19" t="s">
        <v>51</v>
      </c>
    </row>
    <row r="19" spans="1:3" ht="33" x14ac:dyDescent="0.3">
      <c r="A19" s="115"/>
      <c r="B19" s="20" t="s">
        <v>80</v>
      </c>
      <c r="C19" s="19" t="s">
        <v>80</v>
      </c>
    </row>
    <row r="20" spans="1:3" ht="33" x14ac:dyDescent="0.3">
      <c r="A20" s="115"/>
      <c r="B20" s="20" t="s">
        <v>81</v>
      </c>
      <c r="C20" s="19" t="s">
        <v>81</v>
      </c>
    </row>
    <row r="21" spans="1:3" x14ac:dyDescent="0.3">
      <c r="A21" s="115"/>
      <c r="B21" s="119" t="s">
        <v>82</v>
      </c>
      <c r="C21" s="19" t="s">
        <v>83</v>
      </c>
    </row>
    <row r="22" spans="1:3" x14ac:dyDescent="0.3">
      <c r="A22" s="115"/>
      <c r="B22" s="119"/>
      <c r="C22" s="19" t="s">
        <v>84</v>
      </c>
    </row>
    <row r="23" spans="1:3" ht="33" x14ac:dyDescent="0.3">
      <c r="A23" s="115"/>
      <c r="B23" s="119"/>
      <c r="C23" s="19" t="s">
        <v>85</v>
      </c>
    </row>
    <row r="24" spans="1:3" ht="33" x14ac:dyDescent="0.3">
      <c r="A24" s="116"/>
      <c r="B24" s="120"/>
      <c r="C24" s="21" t="s">
        <v>86</v>
      </c>
    </row>
    <row r="25" spans="1:3" ht="16.5" customHeight="1" x14ac:dyDescent="0.3">
      <c r="A25" s="22"/>
    </row>
    <row r="26" spans="1:3" x14ac:dyDescent="0.3">
      <c r="A26" s="22"/>
      <c r="B26" s="23" t="s">
        <v>87</v>
      </c>
    </row>
    <row r="27" spans="1:3" x14ac:dyDescent="0.3">
      <c r="A27" s="16"/>
      <c r="B27" s="24" t="s">
        <v>88</v>
      </c>
    </row>
    <row r="28" spans="1:3" x14ac:dyDescent="0.3">
      <c r="A28" s="16"/>
      <c r="B28" t="s">
        <v>89</v>
      </c>
    </row>
    <row r="29" spans="1:3" x14ac:dyDescent="0.3">
      <c r="B29" t="s">
        <v>90</v>
      </c>
    </row>
    <row r="30" spans="1:3" x14ac:dyDescent="0.3">
      <c r="B30"/>
    </row>
    <row r="31" spans="1:3" x14ac:dyDescent="0.3">
      <c r="B31" s="24" t="s">
        <v>91</v>
      </c>
    </row>
    <row r="32" spans="1:3" x14ac:dyDescent="0.3">
      <c r="B32" t="s">
        <v>92</v>
      </c>
    </row>
    <row r="33" spans="2:2" x14ac:dyDescent="0.3">
      <c r="B33" t="s">
        <v>93</v>
      </c>
    </row>
    <row r="34" spans="2:2" x14ac:dyDescent="0.3">
      <c r="B34" t="s">
        <v>94</v>
      </c>
    </row>
    <row r="35" spans="2:2" x14ac:dyDescent="0.3">
      <c r="B35" t="s">
        <v>95</v>
      </c>
    </row>
    <row r="36" spans="2:2" x14ac:dyDescent="0.3">
      <c r="B36" t="s">
        <v>96</v>
      </c>
    </row>
    <row r="37" spans="2:2" x14ac:dyDescent="0.3">
      <c r="B37" t="s">
        <v>97</v>
      </c>
    </row>
    <row r="38" spans="2:2" ht="16.5" customHeight="1" x14ac:dyDescent="0.3">
      <c r="B38"/>
    </row>
    <row r="40" spans="2:2" x14ac:dyDescent="0.3">
      <c r="B40" s="15" t="s">
        <v>36</v>
      </c>
    </row>
    <row r="41" spans="2:2" x14ac:dyDescent="0.3">
      <c r="B41" s="15" t="s">
        <v>55</v>
      </c>
    </row>
    <row r="64" ht="102.75" customHeight="1" x14ac:dyDescent="0.3"/>
  </sheetData>
  <mergeCells count="5">
    <mergeCell ref="A1:C1"/>
    <mergeCell ref="A2:A24"/>
    <mergeCell ref="B2:B4"/>
    <mergeCell ref="B5:B8"/>
    <mergeCell ref="B21:B24"/>
  </mergeCells>
  <pageMargins left="0.43263888888888902" right="0.235416666666667" top="0.59027777777777801" bottom="0.196527777777778" header="0.31388888888888899" footer="0.31388888888888899"/>
  <pageSetup paperSize="9" scale="63"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ColWidth="9.140625" defaultRowHeight="15.75" x14ac:dyDescent="0.25"/>
  <cols>
    <col min="1" max="1" width="47.7109375" style="3" customWidth="1"/>
    <col min="2" max="2" width="9" style="3" customWidth="1"/>
    <col min="3" max="3" width="8.5703125" style="3" customWidth="1"/>
    <col min="4" max="4" width="8.42578125" style="3" customWidth="1"/>
    <col min="5" max="16384" width="9.140625" style="3"/>
  </cols>
  <sheetData>
    <row r="1" spans="1:4" ht="15.75" customHeight="1" x14ac:dyDescent="0.3">
      <c r="A1" s="121" t="s">
        <v>98</v>
      </c>
      <c r="B1" s="121"/>
      <c r="C1" s="121"/>
      <c r="D1" s="121"/>
    </row>
    <row r="2" spans="1:4" x14ac:dyDescent="0.25">
      <c r="A2" s="4"/>
    </row>
    <row r="3" spans="1:4" ht="15.75" customHeight="1" x14ac:dyDescent="0.25">
      <c r="A3" s="122" t="s">
        <v>99</v>
      </c>
      <c r="B3" s="122"/>
      <c r="C3" s="122"/>
      <c r="D3" s="122"/>
    </row>
    <row r="4" spans="1:4" x14ac:dyDescent="0.25">
      <c r="A4" s="4" t="s">
        <v>100</v>
      </c>
    </row>
    <row r="5" spans="1:4" ht="31.5" x14ac:dyDescent="0.25">
      <c r="A5" s="5" t="s">
        <v>101</v>
      </c>
      <c r="B5" s="6" t="s">
        <v>102</v>
      </c>
      <c r="C5" s="6" t="s">
        <v>103</v>
      </c>
      <c r="D5" s="6" t="s">
        <v>104</v>
      </c>
    </row>
    <row r="6" spans="1:4" s="1" customFormat="1" x14ac:dyDescent="0.25">
      <c r="A6" s="7" t="s">
        <v>105</v>
      </c>
      <c r="B6" s="8">
        <v>49</v>
      </c>
      <c r="C6" s="8">
        <v>56</v>
      </c>
      <c r="D6" s="8">
        <v>63</v>
      </c>
    </row>
    <row r="7" spans="1:4" s="2" customFormat="1" x14ac:dyDescent="0.25">
      <c r="A7" s="9" t="s">
        <v>106</v>
      </c>
      <c r="B7" s="10">
        <v>36</v>
      </c>
      <c r="C7" s="10">
        <v>42</v>
      </c>
      <c r="D7" s="10">
        <v>47</v>
      </c>
    </row>
    <row r="8" spans="1:4" s="2" customFormat="1" x14ac:dyDescent="0.25">
      <c r="A8" s="9" t="s">
        <v>107</v>
      </c>
      <c r="B8" s="10">
        <f>B6+B7</f>
        <v>85</v>
      </c>
      <c r="C8" s="10">
        <f>C6+C7</f>
        <v>98</v>
      </c>
      <c r="D8" s="10">
        <f>D6+D7</f>
        <v>110</v>
      </c>
    </row>
    <row r="9" spans="1:4" x14ac:dyDescent="0.25">
      <c r="A9" s="11"/>
      <c r="B9" s="12"/>
      <c r="C9" s="12"/>
      <c r="D9" s="12"/>
    </row>
    <row r="10" spans="1:4" ht="30.75" customHeight="1" x14ac:dyDescent="0.25">
      <c r="A10" s="122" t="s">
        <v>108</v>
      </c>
      <c r="B10" s="122"/>
      <c r="C10" s="122"/>
      <c r="D10" s="122"/>
    </row>
    <row r="11" spans="1:4" ht="29.25" customHeight="1" x14ac:dyDescent="0.25">
      <c r="A11" s="123" t="s">
        <v>109</v>
      </c>
      <c r="B11" s="123"/>
      <c r="C11" s="123"/>
      <c r="D11" s="123"/>
    </row>
    <row r="12" spans="1:4" ht="31.5" x14ac:dyDescent="0.25">
      <c r="A12" s="5" t="s">
        <v>101</v>
      </c>
      <c r="B12" s="6" t="s">
        <v>102</v>
      </c>
      <c r="C12" s="6" t="s">
        <v>103</v>
      </c>
      <c r="D12" s="6" t="s">
        <v>104</v>
      </c>
    </row>
    <row r="13" spans="1:4" x14ac:dyDescent="0.25">
      <c r="A13" s="7" t="s">
        <v>105</v>
      </c>
      <c r="B13" s="8">
        <v>42</v>
      </c>
      <c r="C13" s="8">
        <v>49</v>
      </c>
      <c r="D13" s="8">
        <v>56</v>
      </c>
    </row>
    <row r="14" spans="1:4" s="2" customFormat="1" x14ac:dyDescent="0.25">
      <c r="A14" s="9" t="s">
        <v>106</v>
      </c>
      <c r="B14" s="10">
        <v>31</v>
      </c>
      <c r="C14" s="10">
        <v>36</v>
      </c>
      <c r="D14" s="10">
        <v>42</v>
      </c>
    </row>
    <row r="15" spans="1:4" s="2" customFormat="1" x14ac:dyDescent="0.25">
      <c r="A15" s="9" t="s">
        <v>107</v>
      </c>
      <c r="B15" s="10">
        <f>B13+B14</f>
        <v>73</v>
      </c>
      <c r="C15" s="10">
        <f>C13+C14</f>
        <v>85</v>
      </c>
      <c r="D15" s="10">
        <f>D13+D14</f>
        <v>98</v>
      </c>
    </row>
    <row r="16" spans="1:4" x14ac:dyDescent="0.25">
      <c r="A16" s="11"/>
      <c r="B16" s="12"/>
      <c r="C16" s="12"/>
      <c r="D16" s="12"/>
    </row>
    <row r="17" spans="1:4" ht="15.75" customHeight="1" x14ac:dyDescent="0.25">
      <c r="A17" s="122" t="s">
        <v>110</v>
      </c>
      <c r="B17" s="122"/>
      <c r="C17" s="122"/>
      <c r="D17" s="122"/>
    </row>
    <row r="18" spans="1:4" ht="45.75" customHeight="1" x14ac:dyDescent="0.25">
      <c r="A18" s="123" t="s">
        <v>111</v>
      </c>
      <c r="B18" s="123"/>
      <c r="C18" s="123"/>
      <c r="D18" s="123"/>
    </row>
    <row r="19" spans="1:4" ht="31.5" x14ac:dyDescent="0.25">
      <c r="A19" s="5" t="s">
        <v>101</v>
      </c>
      <c r="B19" s="6" t="s">
        <v>102</v>
      </c>
      <c r="C19" s="6" t="s">
        <v>103</v>
      </c>
      <c r="D19" s="6" t="s">
        <v>104</v>
      </c>
    </row>
    <row r="20" spans="1:4" x14ac:dyDescent="0.25">
      <c r="A20" s="7" t="s">
        <v>105</v>
      </c>
      <c r="B20" s="8">
        <v>35</v>
      </c>
      <c r="C20" s="8">
        <v>42</v>
      </c>
      <c r="D20" s="8">
        <v>49</v>
      </c>
    </row>
    <row r="21" spans="1:4" s="2" customFormat="1" x14ac:dyDescent="0.25">
      <c r="A21" s="9" t="s">
        <v>106</v>
      </c>
      <c r="B21" s="10">
        <v>26</v>
      </c>
      <c r="C21" s="10">
        <v>31</v>
      </c>
      <c r="D21" s="10">
        <v>36</v>
      </c>
    </row>
    <row r="22" spans="1:4" x14ac:dyDescent="0.25">
      <c r="A22" s="9" t="s">
        <v>107</v>
      </c>
      <c r="B22" s="10">
        <f>B20+B21</f>
        <v>61</v>
      </c>
      <c r="C22" s="10">
        <f>C20+C21</f>
        <v>73</v>
      </c>
      <c r="D22" s="10">
        <f>D20+D21</f>
        <v>85</v>
      </c>
    </row>
    <row r="23" spans="1:4" x14ac:dyDescent="0.25">
      <c r="A23" s="4"/>
    </row>
    <row r="24" spans="1:4" ht="45.75" customHeight="1" x14ac:dyDescent="0.25">
      <c r="A24" s="123" t="s">
        <v>112</v>
      </c>
      <c r="B24" s="123"/>
      <c r="C24" s="123"/>
      <c r="D24" s="123"/>
    </row>
    <row r="25" spans="1:4" ht="31.5" x14ac:dyDescent="0.25">
      <c r="A25" s="5" t="s">
        <v>101</v>
      </c>
      <c r="B25" s="6" t="s">
        <v>113</v>
      </c>
      <c r="C25" s="13" t="s">
        <v>114</v>
      </c>
    </row>
    <row r="26" spans="1:4" x14ac:dyDescent="0.25">
      <c r="A26" s="7" t="s">
        <v>105</v>
      </c>
      <c r="B26" s="8">
        <v>18</v>
      </c>
      <c r="C26" s="8">
        <v>25</v>
      </c>
      <c r="D26" s="14"/>
    </row>
    <row r="27" spans="1:4" s="2" customFormat="1" x14ac:dyDescent="0.25">
      <c r="A27" s="9" t="s">
        <v>106</v>
      </c>
      <c r="B27" s="10">
        <v>13</v>
      </c>
      <c r="C27" s="10">
        <v>18</v>
      </c>
    </row>
    <row r="28" spans="1:4" x14ac:dyDescent="0.25">
      <c r="A28" s="9" t="s">
        <v>107</v>
      </c>
      <c r="B28" s="10">
        <f>B26+B27</f>
        <v>31</v>
      </c>
      <c r="C28" s="10">
        <f>C26+C27</f>
        <v>43</v>
      </c>
      <c r="D28" s="12"/>
    </row>
  </sheetData>
  <mergeCells count="7">
    <mergeCell ref="A18:D18"/>
    <mergeCell ref="A24:D24"/>
    <mergeCell ref="A1:D1"/>
    <mergeCell ref="A3:D3"/>
    <mergeCell ref="A10:D10"/>
    <mergeCell ref="A11:D11"/>
    <mergeCell ref="A17:D17"/>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Buget Plan de afaceri_106932</vt:lpstr>
      <vt:lpstr>Model - Buget Plan de afaceri</vt:lpstr>
      <vt:lpstr>Buget Plan de afaceri final</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Irina Arsene</cp:lastModifiedBy>
  <cp:lastPrinted>2018-12-04T12:31:00Z</cp:lastPrinted>
  <dcterms:created xsi:type="dcterms:W3CDTF">2018-04-26T16:04:00Z</dcterms:created>
  <dcterms:modified xsi:type="dcterms:W3CDTF">2019-01-24T15:30:00Z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