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240" yWindow="0" windowWidth="8025" windowHeight="7320"/>
  </bookViews>
  <sheets>
    <sheet name="Fluxul de numerar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6" i="1"/>
  <c r="E6" l="1"/>
  <c r="E23"/>
  <c r="F23"/>
  <c r="C23"/>
  <c r="C12"/>
  <c r="C31" l="1"/>
  <c r="D23"/>
  <c r="D31" l="1"/>
  <c r="D32" s="1"/>
  <c r="C6"/>
  <c r="C32" s="1"/>
  <c r="C33" s="1"/>
  <c r="D5" s="1"/>
  <c r="E31" l="1"/>
  <c r="E32" s="1"/>
  <c r="C11"/>
  <c r="F31" l="1"/>
  <c r="F32" s="1"/>
  <c r="D11"/>
  <c r="D33"/>
  <c r="E5" s="1"/>
  <c r="E11" l="1"/>
  <c r="E33"/>
  <c r="F5" s="1"/>
  <c r="F33" l="1"/>
  <c r="F11"/>
</calcChain>
</file>

<file path=xl/sharedStrings.xml><?xml version="1.0" encoding="utf-8"?>
<sst xmlns="http://schemas.openxmlformats.org/spreadsheetml/2006/main" count="46" uniqueCount="46">
  <si>
    <t>Nr. crt.</t>
  </si>
  <si>
    <t xml:space="preserve">Explicaţii </t>
  </si>
  <si>
    <t xml:space="preserve"> ANUL I</t>
  </si>
  <si>
    <t>ANUL II</t>
  </si>
  <si>
    <t>ANUL III</t>
  </si>
  <si>
    <t>ANUL IV</t>
  </si>
  <si>
    <t>I</t>
  </si>
  <si>
    <t>Sold iniţial disponibil (casă şi bancă)</t>
  </si>
  <si>
    <t>A</t>
  </si>
  <si>
    <t>Intrări de lichidităţi (1+2+3+4)</t>
  </si>
  <si>
    <t>din vânzări</t>
  </si>
  <si>
    <t>alte intrări de numerar (aport propriu, etc.)</t>
  </si>
  <si>
    <t>Total disponibil (I+A)</t>
  </si>
  <si>
    <t>B</t>
  </si>
  <si>
    <t>Cheltuieli</t>
  </si>
  <si>
    <t>Cheltuieli cu materii prime şi materiale consumabile aferente activităţii desfaşurate</t>
  </si>
  <si>
    <t>Costuri funcţionare birou</t>
  </si>
  <si>
    <t>Cheltuieli de marketing</t>
  </si>
  <si>
    <t>Reparaţii/Întreţinere</t>
  </si>
  <si>
    <t>C</t>
  </si>
  <si>
    <t>Credite (1+2)</t>
  </si>
  <si>
    <t> 1</t>
  </si>
  <si>
    <t> 2</t>
  </si>
  <si>
    <t>D</t>
  </si>
  <si>
    <t>Plăţi/încasări pentru impozite şi taxe (1-2+3)</t>
  </si>
  <si>
    <t>Plăţi TVA</t>
  </si>
  <si>
    <t>Rambursări TVA</t>
  </si>
  <si>
    <t>Impozit pe profit/cifră de afaceri</t>
  </si>
  <si>
    <t>E</t>
  </si>
  <si>
    <t>Dividende</t>
  </si>
  <si>
    <t>F</t>
  </si>
  <si>
    <t>Total utilizări numerar (B+C+D+E)</t>
  </si>
  <si>
    <t>G</t>
  </si>
  <si>
    <t>Flux net de lichidităţi (A-F)</t>
  </si>
  <si>
    <t>II</t>
  </si>
  <si>
    <t>Sold final disponibil (I+G)</t>
  </si>
  <si>
    <t>Cheltuieli pentru investitii</t>
  </si>
  <si>
    <t>Salarii (inclusiv cheltuielile aferente)</t>
  </si>
  <si>
    <t>Chirii</t>
  </si>
  <si>
    <t>Utilităţi</t>
  </si>
  <si>
    <t>Alte tipuri de cheltuieli ...............</t>
  </si>
  <si>
    <t>din credite primite</t>
  </si>
  <si>
    <t>Subventie de minimis</t>
  </si>
  <si>
    <t>Rambursări rate de credit scadente</t>
  </si>
  <si>
    <t>Dobânzi şi comisioane</t>
  </si>
  <si>
    <t>Servicii cu terţii (contabilitate, expertiza juridica, etc)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</si>
</sst>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sz val="12"/>
      <color theme="1"/>
      <name val="Trebuchet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CC2E5"/>
        <bgColor indexed="64"/>
      </patternFill>
    </fill>
    <fill>
      <patternFill patternType="solid">
        <fgColor rgb="FFC5E0B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3"/>
  <sheetViews>
    <sheetView tabSelected="1" workbookViewId="0">
      <selection activeCell="H15" sqref="H15"/>
    </sheetView>
  </sheetViews>
  <sheetFormatPr defaultRowHeight="15"/>
  <cols>
    <col min="2" max="2" width="56.42578125" customWidth="1"/>
    <col min="3" max="6" width="13.7109375" customWidth="1"/>
  </cols>
  <sheetData>
    <row r="3" spans="1:7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"/>
    </row>
    <row r="4" spans="1:7">
      <c r="A4" s="15"/>
      <c r="B4" s="15"/>
      <c r="C4" s="15"/>
      <c r="D4" s="15"/>
      <c r="E4" s="15"/>
      <c r="F4" s="15"/>
      <c r="G4" s="1"/>
    </row>
    <row r="5" spans="1:7" ht="16.5">
      <c r="A5" s="5" t="s">
        <v>6</v>
      </c>
      <c r="B5" s="6" t="s">
        <v>7</v>
      </c>
      <c r="C5" s="14">
        <v>200</v>
      </c>
      <c r="D5" s="2">
        <f>C33</f>
        <v>75116</v>
      </c>
      <c r="E5" s="2">
        <f>D33</f>
        <v>54324</v>
      </c>
      <c r="F5" s="2">
        <f>E33</f>
        <v>82724</v>
      </c>
      <c r="G5" s="1"/>
    </row>
    <row r="6" spans="1:7" ht="16.5">
      <c r="A6" s="5" t="s">
        <v>8</v>
      </c>
      <c r="B6" s="6" t="s">
        <v>9</v>
      </c>
      <c r="C6" s="2">
        <f>SUM(C7:C10)</f>
        <v>228341</v>
      </c>
      <c r="D6" s="2">
        <f>SUM(D7:D10)</f>
        <v>100000</v>
      </c>
      <c r="E6" s="2">
        <f t="shared" ref="E6" si="0">SUM(E7:E10)</f>
        <v>160000</v>
      </c>
      <c r="F6" s="2">
        <v>220000</v>
      </c>
      <c r="G6" s="1"/>
    </row>
    <row r="7" spans="1:7" ht="16.5">
      <c r="A7" s="7">
        <v>1</v>
      </c>
      <c r="B7" s="8" t="s">
        <v>10</v>
      </c>
      <c r="C7" s="3">
        <v>80000</v>
      </c>
      <c r="D7" s="3">
        <v>100000</v>
      </c>
      <c r="E7" s="3">
        <v>160000</v>
      </c>
      <c r="F7" s="3">
        <v>200000</v>
      </c>
      <c r="G7" s="1"/>
    </row>
    <row r="8" spans="1:7" ht="16.5">
      <c r="A8" s="7">
        <v>2</v>
      </c>
      <c r="B8" s="8" t="s">
        <v>41</v>
      </c>
      <c r="C8" s="3"/>
      <c r="D8" s="3"/>
      <c r="E8" s="3"/>
      <c r="F8" s="3"/>
      <c r="G8" s="1"/>
    </row>
    <row r="9" spans="1:7" ht="16.5">
      <c r="A9" s="7">
        <v>3</v>
      </c>
      <c r="B9" s="8" t="s">
        <v>11</v>
      </c>
      <c r="C9" s="3">
        <v>500</v>
      </c>
      <c r="D9" s="3"/>
      <c r="E9" s="3"/>
      <c r="F9" s="3"/>
      <c r="G9" s="1"/>
    </row>
    <row r="10" spans="1:7" ht="16.5">
      <c r="A10" s="7">
        <v>4</v>
      </c>
      <c r="B10" s="9" t="s">
        <v>42</v>
      </c>
      <c r="C10" s="3">
        <v>147841</v>
      </c>
      <c r="D10" s="3"/>
      <c r="E10" s="3"/>
      <c r="F10" s="3"/>
      <c r="G10" s="1"/>
    </row>
    <row r="11" spans="1:7" ht="16.5">
      <c r="A11" s="5"/>
      <c r="B11" s="6" t="s">
        <v>12</v>
      </c>
      <c r="C11" s="2">
        <f>C5+C6</f>
        <v>228541</v>
      </c>
      <c r="D11" s="2">
        <f t="shared" ref="D11:F11" si="1">D5+D6</f>
        <v>175116</v>
      </c>
      <c r="E11" s="2">
        <f t="shared" si="1"/>
        <v>214324</v>
      </c>
      <c r="F11" s="2">
        <f t="shared" si="1"/>
        <v>302724</v>
      </c>
      <c r="G11" s="1"/>
    </row>
    <row r="12" spans="1:7" ht="16.5">
      <c r="A12" s="5" t="s">
        <v>13</v>
      </c>
      <c r="B12" s="6" t="s">
        <v>14</v>
      </c>
      <c r="C12" s="2">
        <f>SUM(C13:C22)</f>
        <v>152625</v>
      </c>
      <c r="D12" s="2">
        <v>119792</v>
      </c>
      <c r="E12" s="2">
        <v>130000</v>
      </c>
      <c r="F12" s="2">
        <v>140000</v>
      </c>
      <c r="G12" s="1"/>
    </row>
    <row r="13" spans="1:7" ht="18">
      <c r="A13" s="7">
        <v>1</v>
      </c>
      <c r="B13" s="13" t="s">
        <v>36</v>
      </c>
      <c r="C13" s="3">
        <v>45000</v>
      </c>
      <c r="D13" s="3">
        <v>10000</v>
      </c>
      <c r="E13" s="3">
        <v>15000</v>
      </c>
      <c r="F13" s="3">
        <v>20000</v>
      </c>
      <c r="G13" s="1"/>
    </row>
    <row r="14" spans="1:7" ht="36">
      <c r="A14" s="7">
        <v>2</v>
      </c>
      <c r="B14" s="13" t="s">
        <v>15</v>
      </c>
      <c r="C14" s="3">
        <v>10000</v>
      </c>
      <c r="D14" s="3">
        <v>5000</v>
      </c>
      <c r="E14" s="3">
        <v>5000</v>
      </c>
      <c r="F14" s="3">
        <v>5000</v>
      </c>
      <c r="G14" s="1"/>
    </row>
    <row r="15" spans="1:7" ht="18">
      <c r="A15" s="7">
        <v>3</v>
      </c>
      <c r="B15" s="13" t="s">
        <v>37</v>
      </c>
      <c r="C15" s="3">
        <v>51048</v>
      </c>
      <c r="D15" s="3">
        <v>60000</v>
      </c>
      <c r="E15" s="3">
        <v>65000</v>
      </c>
      <c r="F15" s="3">
        <v>70000</v>
      </c>
      <c r="G15" s="1"/>
    </row>
    <row r="16" spans="1:7" ht="18">
      <c r="A16" s="7">
        <v>4</v>
      </c>
      <c r="B16" s="13" t="s">
        <v>38</v>
      </c>
      <c r="C16" s="3">
        <v>30000</v>
      </c>
      <c r="D16" s="3">
        <v>30000</v>
      </c>
      <c r="E16" s="3">
        <v>30000</v>
      </c>
      <c r="F16" s="3">
        <v>30000</v>
      </c>
      <c r="G16" s="1"/>
    </row>
    <row r="17" spans="1:7" ht="18">
      <c r="A17" s="7">
        <v>5</v>
      </c>
      <c r="B17" s="13" t="s">
        <v>39</v>
      </c>
      <c r="C17" s="3">
        <v>5708</v>
      </c>
      <c r="D17" s="3">
        <v>5708</v>
      </c>
      <c r="E17" s="3">
        <v>5708</v>
      </c>
      <c r="F17" s="3">
        <v>5708</v>
      </c>
      <c r="G17" s="1"/>
    </row>
    <row r="18" spans="1:7" ht="18">
      <c r="A18" s="7">
        <v>6</v>
      </c>
      <c r="B18" s="13" t="s">
        <v>16</v>
      </c>
      <c r="C18" s="3"/>
      <c r="D18" s="3"/>
      <c r="E18" s="3"/>
      <c r="F18" s="3"/>
      <c r="G18" s="1"/>
    </row>
    <row r="19" spans="1:7" ht="18">
      <c r="A19" s="7">
        <v>7</v>
      </c>
      <c r="B19" s="13" t="s">
        <v>17</v>
      </c>
      <c r="C19" s="3"/>
      <c r="D19" s="3"/>
      <c r="E19" s="3"/>
      <c r="F19" s="3"/>
      <c r="G19" s="1"/>
    </row>
    <row r="20" spans="1:7" ht="18">
      <c r="A20" s="7">
        <v>8</v>
      </c>
      <c r="B20" s="13" t="s">
        <v>18</v>
      </c>
      <c r="C20" s="3"/>
      <c r="D20" s="3"/>
      <c r="E20" s="3"/>
      <c r="F20" s="3"/>
      <c r="G20" s="1"/>
    </row>
    <row r="21" spans="1:7" ht="36">
      <c r="A21" s="7">
        <v>9</v>
      </c>
      <c r="B21" s="13" t="s">
        <v>45</v>
      </c>
      <c r="C21" s="3">
        <v>9084</v>
      </c>
      <c r="D21" s="3">
        <v>9084</v>
      </c>
      <c r="E21" s="3">
        <v>9084</v>
      </c>
      <c r="F21" s="3">
        <v>9084</v>
      </c>
      <c r="G21" s="1"/>
    </row>
    <row r="22" spans="1:7" ht="18">
      <c r="A22" s="7">
        <v>10</v>
      </c>
      <c r="B22" s="13" t="s">
        <v>40</v>
      </c>
      <c r="C22" s="3">
        <v>1785</v>
      </c>
      <c r="D22" s="3"/>
      <c r="E22" s="3"/>
      <c r="F22" s="3"/>
      <c r="G22" s="1"/>
    </row>
    <row r="23" spans="1:7" ht="16.5">
      <c r="A23" s="5" t="s">
        <v>19</v>
      </c>
      <c r="B23" s="12" t="s">
        <v>20</v>
      </c>
      <c r="C23" s="2">
        <f>C24+C25</f>
        <v>0</v>
      </c>
      <c r="D23" s="2">
        <f t="shared" ref="D23:F23" si="2">D24+D25</f>
        <v>0</v>
      </c>
      <c r="E23" s="2">
        <f t="shared" si="2"/>
        <v>0</v>
      </c>
      <c r="F23" s="2">
        <f t="shared" si="2"/>
        <v>0</v>
      </c>
      <c r="G23" s="1"/>
    </row>
    <row r="24" spans="1:7" ht="16.5">
      <c r="A24" s="7" t="s">
        <v>21</v>
      </c>
      <c r="B24" s="8" t="s">
        <v>43</v>
      </c>
      <c r="C24" s="3"/>
      <c r="D24" s="3"/>
      <c r="E24" s="3"/>
      <c r="F24" s="3"/>
      <c r="G24" s="1"/>
    </row>
    <row r="25" spans="1:7" ht="16.5">
      <c r="A25" s="7" t="s">
        <v>22</v>
      </c>
      <c r="B25" s="8" t="s">
        <v>44</v>
      </c>
      <c r="C25" s="3"/>
      <c r="D25" s="3"/>
      <c r="E25" s="3"/>
      <c r="F25" s="3"/>
      <c r="G25" s="1"/>
    </row>
    <row r="26" spans="1:7" ht="16.5">
      <c r="A26" s="10" t="s">
        <v>23</v>
      </c>
      <c r="B26" s="11" t="s">
        <v>24</v>
      </c>
      <c r="C26" s="4">
        <v>800</v>
      </c>
      <c r="D26" s="4">
        <v>1000</v>
      </c>
      <c r="E26" s="4">
        <v>1600</v>
      </c>
      <c r="F26" s="4">
        <v>2000</v>
      </c>
      <c r="G26" s="1"/>
    </row>
    <row r="27" spans="1:7" ht="16.5">
      <c r="A27" s="7">
        <v>1</v>
      </c>
      <c r="B27" s="8" t="s">
        <v>25</v>
      </c>
      <c r="C27" s="3"/>
      <c r="D27" s="3"/>
      <c r="E27" s="3"/>
      <c r="F27" s="3"/>
      <c r="G27" s="1"/>
    </row>
    <row r="28" spans="1:7" ht="16.5">
      <c r="A28" s="7">
        <v>2</v>
      </c>
      <c r="B28" s="8" t="s">
        <v>26</v>
      </c>
      <c r="C28" s="3"/>
      <c r="D28" s="3"/>
      <c r="E28" s="3"/>
      <c r="F28" s="3"/>
      <c r="G28" s="1"/>
    </row>
    <row r="29" spans="1:7" ht="16.5">
      <c r="A29" s="7">
        <v>3</v>
      </c>
      <c r="B29" s="8" t="s">
        <v>27</v>
      </c>
      <c r="C29" s="3">
        <v>800</v>
      </c>
      <c r="D29" s="3">
        <v>1000</v>
      </c>
      <c r="E29" s="3">
        <v>1600</v>
      </c>
      <c r="F29" s="3">
        <v>2000</v>
      </c>
      <c r="G29" s="1"/>
    </row>
    <row r="30" spans="1:7" ht="16.5">
      <c r="A30" s="10" t="s">
        <v>28</v>
      </c>
      <c r="B30" s="11" t="s">
        <v>29</v>
      </c>
      <c r="C30" s="4"/>
      <c r="D30" s="4"/>
      <c r="E30" s="4"/>
      <c r="F30" s="4"/>
      <c r="G30" s="1"/>
    </row>
    <row r="31" spans="1:7" ht="16.5">
      <c r="A31" s="5" t="s">
        <v>30</v>
      </c>
      <c r="B31" s="6" t="s">
        <v>31</v>
      </c>
      <c r="C31" s="2">
        <f>C12+C23+C26+C30</f>
        <v>153425</v>
      </c>
      <c r="D31" s="2">
        <f>D12+D23+D26+D30</f>
        <v>120792</v>
      </c>
      <c r="E31" s="2">
        <f>E12+E23+E26+E30</f>
        <v>131600</v>
      </c>
      <c r="F31" s="2">
        <f>F12+F23+F26+F30</f>
        <v>142000</v>
      </c>
      <c r="G31" s="1"/>
    </row>
    <row r="32" spans="1:7" ht="16.5">
      <c r="A32" s="5" t="s">
        <v>32</v>
      </c>
      <c r="B32" s="6" t="s">
        <v>33</v>
      </c>
      <c r="C32" s="2">
        <f>C6-C31</f>
        <v>74916</v>
      </c>
      <c r="D32" s="2">
        <f>D6-D31</f>
        <v>-20792</v>
      </c>
      <c r="E32" s="2">
        <f>E6-E31</f>
        <v>28400</v>
      </c>
      <c r="F32" s="2">
        <f>F6-F31</f>
        <v>78000</v>
      </c>
      <c r="G32" s="1"/>
    </row>
    <row r="33" spans="1:7" ht="16.5">
      <c r="A33" s="5" t="s">
        <v>34</v>
      </c>
      <c r="B33" s="6" t="s">
        <v>35</v>
      </c>
      <c r="C33" s="2">
        <f>C5+C32</f>
        <v>75116</v>
      </c>
      <c r="D33" s="2">
        <f>D5+D32</f>
        <v>54324</v>
      </c>
      <c r="E33" s="2">
        <f>E5+E32</f>
        <v>82724</v>
      </c>
      <c r="F33" s="2">
        <f>F5+F32</f>
        <v>160724</v>
      </c>
      <c r="G33" s="1"/>
    </row>
  </sheetData>
  <mergeCells count="6">
    <mergeCell ref="E3:E4"/>
    <mergeCell ref="F3:F4"/>
    <mergeCell ref="A3:A4"/>
    <mergeCell ref="B3:B4"/>
    <mergeCell ref="C3:C4"/>
    <mergeCell ref="D3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Fluxul de numerar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Metodo Consultores</dc:creator>
  <cp:lastModifiedBy>Marcel</cp:lastModifiedBy>
  <dcterms:created xsi:type="dcterms:W3CDTF">2017-12-21T17:20:36Z</dcterms:created>
  <dcterms:modified xsi:type="dcterms:W3CDTF">2019-01-26T15:14:20Z</dcterms:modified>
</cp:coreProperties>
</file>