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0" yWindow="-150" windowWidth="16065" windowHeight="7320"/>
  </bookViews>
  <sheets>
    <sheet name="Fluxul de numera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C29" i="1"/>
  <c r="C14" i="1"/>
  <c r="C13" i="1"/>
  <c r="E7" i="1"/>
  <c r="F7" i="1" s="1"/>
  <c r="D7" i="1"/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<sst xmlns="http://schemas.openxmlformats.org/spreadsheetml/2006/main" count="46" uniqueCount="46">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</sst>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24" workbookViewId="0">
      <selection activeCell="H14" sqref="H14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200</v>
      </c>
      <c r="D5" s="2">
        <f>C33</f>
        <v>35839.999999999971</v>
      </c>
      <c r="E5" s="2">
        <f>D33</f>
        <v>37119.499999999971</v>
      </c>
      <c r="F5" s="2">
        <f>E33</f>
        <v>39628.999999999971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183723.83999999997</v>
      </c>
      <c r="D6" s="2">
        <f t="shared" ref="D6:F6" si="0">SUM(D7:D10)</f>
        <v>74000</v>
      </c>
      <c r="E6" s="2">
        <f t="shared" si="0"/>
        <v>81000</v>
      </c>
      <c r="F6" s="2">
        <f t="shared" si="0"/>
        <v>121500</v>
      </c>
      <c r="G6" s="1"/>
    </row>
    <row r="7" spans="1:7" ht="16.5" x14ac:dyDescent="0.25">
      <c r="A7" s="7">
        <v>1</v>
      </c>
      <c r="B7" s="8" t="s">
        <v>10</v>
      </c>
      <c r="C7" s="3">
        <v>36000</v>
      </c>
      <c r="D7" s="3">
        <f>C7*1.5</f>
        <v>54000</v>
      </c>
      <c r="E7" s="3">
        <f t="shared" ref="E7:F7" si="1">D7*1.5</f>
        <v>81000</v>
      </c>
      <c r="F7" s="3">
        <f t="shared" si="1"/>
        <v>121500</v>
      </c>
      <c r="G7" s="1"/>
    </row>
    <row r="8" spans="1:7" ht="16.5" x14ac:dyDescent="0.2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 x14ac:dyDescent="0.25">
      <c r="A9" s="7">
        <v>3</v>
      </c>
      <c r="B9" s="8" t="s">
        <v>11</v>
      </c>
      <c r="C9" s="3"/>
      <c r="D9" s="3">
        <v>20000</v>
      </c>
      <c r="E9" s="3"/>
      <c r="F9" s="3"/>
      <c r="G9" s="1"/>
    </row>
    <row r="10" spans="1:7" ht="16.5" x14ac:dyDescent="0.25">
      <c r="A10" s="7">
        <v>4</v>
      </c>
      <c r="B10" s="9" t="s">
        <v>42</v>
      </c>
      <c r="C10" s="3">
        <v>147723.83999999997</v>
      </c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183923.83999999997</v>
      </c>
      <c r="D11" s="2">
        <f t="shared" ref="D11:F11" si="2">D5+D6</f>
        <v>109839.99999999997</v>
      </c>
      <c r="E11" s="2">
        <f t="shared" si="2"/>
        <v>118119.49999999997</v>
      </c>
      <c r="F11" s="2">
        <f t="shared" si="2"/>
        <v>161128.99999999997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147723.84</v>
      </c>
      <c r="D12" s="2">
        <f>SUM(D13:D22)</f>
        <v>72180.5</v>
      </c>
      <c r="E12" s="2">
        <f>SUM(E13:E22)</f>
        <v>77680.5</v>
      </c>
      <c r="F12" s="2">
        <f>SUM(F13:F22)</f>
        <v>83180.5</v>
      </c>
      <c r="G12" s="1"/>
    </row>
    <row r="13" spans="1:7" ht="18" x14ac:dyDescent="0.25">
      <c r="A13" s="7">
        <v>1</v>
      </c>
      <c r="B13" s="13" t="s">
        <v>36</v>
      </c>
      <c r="C13" s="3">
        <f>35652.4+5496.61</f>
        <v>41149.01</v>
      </c>
      <c r="D13" s="3">
        <v>5000</v>
      </c>
      <c r="E13" s="3">
        <v>10000</v>
      </c>
      <c r="F13" s="3">
        <v>15000</v>
      </c>
      <c r="G13" s="1"/>
    </row>
    <row r="14" spans="1:7" ht="36" x14ac:dyDescent="0.25">
      <c r="A14" s="7">
        <v>2</v>
      </c>
      <c r="B14" s="13" t="s">
        <v>15</v>
      </c>
      <c r="C14" s="3">
        <f>14207.41+31258.92</f>
        <v>45466.33</v>
      </c>
      <c r="D14" s="3">
        <v>5000</v>
      </c>
      <c r="E14" s="3">
        <v>5000</v>
      </c>
      <c r="F14" s="3">
        <v>5000</v>
      </c>
      <c r="G14" s="1"/>
    </row>
    <row r="15" spans="1:7" ht="18" x14ac:dyDescent="0.25">
      <c r="A15" s="7">
        <v>3</v>
      </c>
      <c r="B15" s="13" t="s">
        <v>37</v>
      </c>
      <c r="C15" s="3">
        <v>56408</v>
      </c>
      <c r="D15" s="3">
        <v>56408</v>
      </c>
      <c r="E15" s="3">
        <v>56408</v>
      </c>
      <c r="F15" s="3">
        <v>56408</v>
      </c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>
        <v>1428</v>
      </c>
      <c r="D19" s="3">
        <v>2500</v>
      </c>
      <c r="E19" s="3">
        <v>3000</v>
      </c>
      <c r="F19" s="3">
        <v>3500</v>
      </c>
      <c r="G19" s="1"/>
    </row>
    <row r="20" spans="1:7" ht="18" x14ac:dyDescent="0.2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 x14ac:dyDescent="0.25">
      <c r="A21" s="7">
        <v>9</v>
      </c>
      <c r="B21" s="13" t="s">
        <v>45</v>
      </c>
      <c r="C21" s="3">
        <v>3272.5</v>
      </c>
      <c r="D21" s="3">
        <v>3272.5</v>
      </c>
      <c r="E21" s="3">
        <v>3272.5</v>
      </c>
      <c r="F21" s="3">
        <v>3272.5</v>
      </c>
      <c r="G21" s="1"/>
    </row>
    <row r="22" spans="1:7" ht="18" x14ac:dyDescent="0.25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360</v>
      </c>
      <c r="D26" s="4">
        <f t="shared" ref="D26:F26" si="4">D27-D28+D29</f>
        <v>540</v>
      </c>
      <c r="E26" s="4">
        <f t="shared" si="4"/>
        <v>810</v>
      </c>
      <c r="F26" s="4">
        <f t="shared" si="4"/>
        <v>1215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1%*C7</f>
        <v>360</v>
      </c>
      <c r="D29" s="3">
        <f t="shared" ref="D29:F29" si="5">1%*D7</f>
        <v>540</v>
      </c>
      <c r="E29" s="3">
        <f t="shared" si="5"/>
        <v>810</v>
      </c>
      <c r="F29" s="3">
        <f t="shared" si="5"/>
        <v>1215</v>
      </c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148083.84</v>
      </c>
      <c r="D31" s="2">
        <f>D12+D23+D26+D30</f>
        <v>72720.5</v>
      </c>
      <c r="E31" s="2">
        <f>E12+E23+E26+E30</f>
        <v>78490.5</v>
      </c>
      <c r="F31" s="2">
        <f>F12+F23+F26+F30</f>
        <v>84395.5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35639.999999999971</v>
      </c>
      <c r="D32" s="2">
        <f>D6-D31</f>
        <v>1279.5</v>
      </c>
      <c r="E32" s="2">
        <f>E6-E31</f>
        <v>2509.5</v>
      </c>
      <c r="F32" s="2">
        <f>F6-F31</f>
        <v>37104.5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35839.999999999971</v>
      </c>
      <c r="D33" s="2">
        <f>D5+D32</f>
        <v>37119.499999999971</v>
      </c>
      <c r="E33" s="2">
        <f>E5+E32</f>
        <v>39628.999999999971</v>
      </c>
      <c r="F33" s="2">
        <f>F5+F32</f>
        <v>76733.499999999971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Metodo</cp:lastModifiedBy>
  <dcterms:created xsi:type="dcterms:W3CDTF">2017-12-21T17:20:36Z</dcterms:created>
  <dcterms:modified xsi:type="dcterms:W3CDTF">2019-01-26T10:46:48Z</dcterms:modified>
</cp:coreProperties>
</file>