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45" yWindow="0" windowWidth="8475" windowHeight="8130"/>
  </bookViews>
  <sheets>
    <sheet name="Fluxul de numera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D7" i="1" l="1"/>
  <c r="D29" i="1" s="1"/>
  <c r="C29" i="1"/>
  <c r="E7" i="1" l="1"/>
  <c r="F7" i="1" s="1"/>
  <c r="F29" i="1" s="1"/>
  <c r="E23" i="1"/>
  <c r="F23" i="1"/>
  <c r="D12" i="1"/>
  <c r="C26" i="1"/>
  <c r="C23" i="1"/>
  <c r="C12" i="1"/>
  <c r="D6" i="1" s="1"/>
  <c r="E29" i="1" l="1"/>
  <c r="F6" i="1"/>
  <c r="E6" i="1"/>
  <c r="D26" i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<sst xmlns="http://schemas.openxmlformats.org/spreadsheetml/2006/main" count="47" uniqueCount="47">
  <si>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</si>
  <si>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</si>
  <si>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</si>
  <si>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</si>
  <si>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</si>
  <si>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</si>
  <si>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</si>
  <si>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</si>
  <si>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</si>
  <si>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</si>
  <si>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</si>
  <si>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</si>
  <si>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</si>
  <si>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</si>
  <si>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</si>
  <si>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</si>
  <si>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</si>
  <si>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</si>
  <si>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</si>
  <si>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</si>
  <si>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</si>
  <si>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</si>
  <si>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</si>
  <si>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</si>
  <si>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</si>
  <si>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</si>
  <si>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</si>
  <si>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</si>
  <si>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</si>
  <si>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</si>
  <si>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</si>
  <si>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</si>
  <si>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</si>
  <si>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</si>
  <si>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</si>
  <si>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</si>
  <si>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</si>
  <si>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</si>
  <si>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</si>
  <si>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</si>
  <si>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</si>
  <si>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</si>
  <si>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</si>
  <si>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</si>
  <si>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</si>
  <si>
    <t>Alte tipuri de cheltuieli Inchiriere Auto</t>
  </si>
  <si>
    <t>Anexa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</si>
</sst>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5" zoomScaleNormal="85" workbookViewId="0">
      <selection activeCell="K14" sqref="K14"/>
    </sheetView>
  </sheetViews>
  <sheetFormatPr defaultRowHeight="15" x14ac:dyDescent="0.25"/>
  <cols>
    <col min="2" max="2" width="42.7109375" customWidth="1"/>
    <col min="3" max="6" width="13.7109375" customWidth="1"/>
  </cols>
  <sheetData>
    <row r="1" spans="1:7" x14ac:dyDescent="0.25">
      <c r="E1" t="s">
        <v>46</v>
      </c>
    </row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200</v>
      </c>
      <c r="D5" s="2">
        <f>C33</f>
        <v>39730</v>
      </c>
      <c r="E5" s="2">
        <f>D33</f>
        <v>43655</v>
      </c>
      <c r="F5" s="2">
        <f>E33</f>
        <v>61477.5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194807.16999999998</v>
      </c>
      <c r="D6" s="2">
        <f t="shared" ref="D6:F6" si="0">SUM(D7:D10)</f>
        <v>85500</v>
      </c>
      <c r="E6" s="2">
        <f t="shared" si="0"/>
        <v>105750</v>
      </c>
      <c r="F6" s="2">
        <f t="shared" si="0"/>
        <v>158625</v>
      </c>
      <c r="G6" s="1"/>
    </row>
    <row r="7" spans="1:7" ht="16.5" x14ac:dyDescent="0.25">
      <c r="A7" s="7">
        <v>1</v>
      </c>
      <c r="B7" s="8" t="s">
        <v>10</v>
      </c>
      <c r="C7" s="3">
        <v>47000</v>
      </c>
      <c r="D7" s="3">
        <f>C7*1.5</f>
        <v>70500</v>
      </c>
      <c r="E7" s="3">
        <f t="shared" ref="E7:F7" si="1">D7*1.5</f>
        <v>105750</v>
      </c>
      <c r="F7" s="3">
        <f t="shared" si="1"/>
        <v>158625</v>
      </c>
      <c r="G7" s="1"/>
    </row>
    <row r="8" spans="1:7" ht="16.5" x14ac:dyDescent="0.25">
      <c r="A8" s="7">
        <v>2</v>
      </c>
      <c r="B8" s="8" t="s">
        <v>40</v>
      </c>
      <c r="C8" s="3"/>
      <c r="D8" s="3"/>
      <c r="E8" s="3"/>
      <c r="F8" s="3"/>
      <c r="G8" s="1"/>
    </row>
    <row r="9" spans="1:7" ht="33" x14ac:dyDescent="0.25">
      <c r="A9" s="7">
        <v>3</v>
      </c>
      <c r="B9" s="8" t="s">
        <v>11</v>
      </c>
      <c r="C9" s="3"/>
      <c r="D9" s="3">
        <v>15000</v>
      </c>
      <c r="E9" s="3"/>
      <c r="F9" s="3"/>
      <c r="G9" s="1"/>
    </row>
    <row r="10" spans="1:7" ht="16.5" x14ac:dyDescent="0.25">
      <c r="A10" s="7">
        <v>4</v>
      </c>
      <c r="B10" s="9" t="s">
        <v>41</v>
      </c>
      <c r="C10" s="3">
        <v>147807.16999999998</v>
      </c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195007.16999999998</v>
      </c>
      <c r="D11" s="2">
        <f t="shared" ref="D11:F11" si="2">D5+D6</f>
        <v>125230</v>
      </c>
      <c r="E11" s="2">
        <f t="shared" si="2"/>
        <v>149405</v>
      </c>
      <c r="F11" s="2">
        <f t="shared" si="2"/>
        <v>220102.5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154807.16999999998</v>
      </c>
      <c r="D12" s="2">
        <f>SUM(D13:D22)</f>
        <v>80870</v>
      </c>
      <c r="E12" s="2">
        <f>SUM(E13:E22)</f>
        <v>86870</v>
      </c>
      <c r="F12" s="2">
        <f>SUM(F13:F22)</f>
        <v>92870</v>
      </c>
      <c r="G12" s="1"/>
    </row>
    <row r="13" spans="1:7" ht="18" x14ac:dyDescent="0.25">
      <c r="A13" s="7">
        <v>1</v>
      </c>
      <c r="B13" s="13" t="s">
        <v>36</v>
      </c>
      <c r="C13" s="3">
        <v>37190.870000000003</v>
      </c>
      <c r="D13" s="3">
        <v>5000</v>
      </c>
      <c r="E13" s="3">
        <v>10000</v>
      </c>
      <c r="F13" s="3">
        <v>15000</v>
      </c>
      <c r="G13" s="1"/>
    </row>
    <row r="14" spans="1:7" ht="54" x14ac:dyDescent="0.25">
      <c r="A14" s="7">
        <v>2</v>
      </c>
      <c r="B14" s="13" t="s">
        <v>15</v>
      </c>
      <c r="C14" s="3">
        <f>14480+36810</f>
        <v>51290</v>
      </c>
      <c r="D14" s="3">
        <v>10000</v>
      </c>
      <c r="E14" s="3">
        <v>10000</v>
      </c>
      <c r="F14" s="3">
        <v>10000</v>
      </c>
      <c r="G14" s="1"/>
    </row>
    <row r="15" spans="1:7" ht="18" x14ac:dyDescent="0.25">
      <c r="A15" s="7">
        <v>3</v>
      </c>
      <c r="B15" s="13" t="s">
        <v>37</v>
      </c>
      <c r="C15" s="3">
        <v>42940</v>
      </c>
      <c r="D15" s="3">
        <v>40734</v>
      </c>
      <c r="E15" s="3">
        <v>40734</v>
      </c>
      <c r="F15" s="3">
        <v>40734</v>
      </c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8" x14ac:dyDescent="0.25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 x14ac:dyDescent="0.25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>
        <v>2000</v>
      </c>
      <c r="D19" s="3">
        <v>3000</v>
      </c>
      <c r="E19" s="3">
        <v>4000</v>
      </c>
      <c r="F19" s="3">
        <v>5000</v>
      </c>
      <c r="G19" s="1"/>
    </row>
    <row r="20" spans="1:7" ht="18" x14ac:dyDescent="0.25">
      <c r="A20" s="7">
        <v>8</v>
      </c>
      <c r="B20" s="13" t="s">
        <v>18</v>
      </c>
      <c r="C20" s="3">
        <v>5000</v>
      </c>
      <c r="D20" s="3">
        <v>5000</v>
      </c>
      <c r="E20" s="3">
        <v>5000</v>
      </c>
      <c r="F20" s="3">
        <v>5000</v>
      </c>
      <c r="G20" s="1"/>
    </row>
    <row r="21" spans="1:7" ht="36" x14ac:dyDescent="0.25">
      <c r="A21" s="7">
        <v>9</v>
      </c>
      <c r="B21" s="13" t="s">
        <v>44</v>
      </c>
      <c r="C21" s="3">
        <v>4284</v>
      </c>
      <c r="D21" s="3">
        <v>2856</v>
      </c>
      <c r="E21" s="3">
        <v>2856</v>
      </c>
      <c r="F21" s="3">
        <v>2856</v>
      </c>
      <c r="G21" s="1"/>
    </row>
    <row r="22" spans="1:7" ht="18" x14ac:dyDescent="0.25">
      <c r="A22" s="7">
        <v>10</v>
      </c>
      <c r="B22" s="13" t="s">
        <v>45</v>
      </c>
      <c r="C22" s="3">
        <v>12102.3</v>
      </c>
      <c r="D22" s="3">
        <v>14280</v>
      </c>
      <c r="E22" s="3">
        <v>14280</v>
      </c>
      <c r="F22" s="3">
        <v>14280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42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43</v>
      </c>
      <c r="C25" s="3"/>
      <c r="D25" s="3"/>
      <c r="E25" s="3"/>
      <c r="F25" s="3"/>
      <c r="G25" s="1"/>
    </row>
    <row r="26" spans="1:7" ht="33" x14ac:dyDescent="0.25">
      <c r="A26" s="10" t="s">
        <v>23</v>
      </c>
      <c r="B26" s="11" t="s">
        <v>24</v>
      </c>
      <c r="C26" s="4">
        <f>C27-C28+C29</f>
        <v>470</v>
      </c>
      <c r="D26" s="4">
        <f t="shared" ref="D26:F26" si="4">D27-D28+D29</f>
        <v>705</v>
      </c>
      <c r="E26" s="4">
        <f t="shared" si="4"/>
        <v>1057.5</v>
      </c>
      <c r="F26" s="4">
        <f t="shared" si="4"/>
        <v>1586.25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1%*C7</f>
        <v>470</v>
      </c>
      <c r="D29" s="3">
        <f t="shared" ref="D29:F29" si="5">1%*D7</f>
        <v>705</v>
      </c>
      <c r="E29" s="3">
        <f t="shared" si="5"/>
        <v>1057.5</v>
      </c>
      <c r="F29" s="3">
        <f t="shared" si="5"/>
        <v>1586.25</v>
      </c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155277.16999999998</v>
      </c>
      <c r="D31" s="2">
        <f>D12+D23+D26+D30</f>
        <v>81575</v>
      </c>
      <c r="E31" s="2">
        <f>E12+E23+E26+E30</f>
        <v>87927.5</v>
      </c>
      <c r="F31" s="2">
        <f>F12+F23+F26+F30</f>
        <v>94456.25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39530</v>
      </c>
      <c r="D32" s="2">
        <f>D6-D31</f>
        <v>3925</v>
      </c>
      <c r="E32" s="2">
        <f>E6-E31</f>
        <v>17822.5</v>
      </c>
      <c r="F32" s="2">
        <f>F6-F31</f>
        <v>64168.75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39730</v>
      </c>
      <c r="D33" s="2">
        <f>D5+D32</f>
        <v>43655</v>
      </c>
      <c r="E33" s="2">
        <f>E5+E32</f>
        <v>61477.5</v>
      </c>
      <c r="F33" s="2">
        <f>F5+F32</f>
        <v>125646.25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Elena</cp:lastModifiedBy>
  <cp:lastPrinted>2019-01-25T15:20:26Z</cp:lastPrinted>
  <dcterms:created xsi:type="dcterms:W3CDTF">2017-12-21T17:20:36Z</dcterms:created>
  <dcterms:modified xsi:type="dcterms:W3CDTF">2019-01-25T15:21:19Z</dcterms:modified>
</cp:coreProperties>
</file>